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9320" windowHeight="7995" activeTab="3"/>
  </bookViews>
  <sheets>
    <sheet name="Under 35" sheetId="1" r:id="rId1"/>
    <sheet name="35-54" sheetId="2" r:id="rId2"/>
    <sheet name="55+" sheetId="3" r:id="rId3"/>
    <sheet name="Total # Deacons" sheetId="7" r:id="rId4"/>
  </sheets>
  <definedNames>
    <definedName name="_xlnm.Print_Area" localSheetId="1">'35-54'!$A$1:$V$75</definedName>
    <definedName name="_xlnm.Print_Area" localSheetId="2">'55+'!$A$1:$V$75</definedName>
    <definedName name="_xlnm.Print_Area" localSheetId="3">'Total # Deacons'!$A$1:$K$75</definedName>
    <definedName name="_xlnm.Print_Area" localSheetId="0">'Under 35'!$A$1:$W$75</definedName>
    <definedName name="_xlnm.Print_Titles" localSheetId="1">'35-54'!$1:$2</definedName>
    <definedName name="_xlnm.Print_Titles" localSheetId="2">'55+'!$1:$2</definedName>
    <definedName name="_xlnm.Print_Titles" localSheetId="3">'Total # Deacons'!$1:$2</definedName>
    <definedName name="_xlnm.Print_Titles" localSheetId="0">'Under 35'!$1:$2</definedName>
  </definedNames>
  <calcPr calcId="125725"/>
</workbook>
</file>

<file path=xl/calcChain.xml><?xml version="1.0" encoding="utf-8"?>
<calcChain xmlns="http://schemas.openxmlformats.org/spreadsheetml/2006/main">
  <c r="O44" i="3"/>
  <c r="O45"/>
  <c r="O46"/>
  <c r="O47"/>
  <c r="O49"/>
  <c r="O51"/>
  <c r="O52"/>
  <c r="O53"/>
  <c r="O55"/>
  <c r="O56"/>
  <c r="O57"/>
  <c r="O58"/>
  <c r="O60"/>
  <c r="O61"/>
  <c r="O62"/>
  <c r="O63"/>
  <c r="O64"/>
  <c r="O66"/>
  <c r="O67"/>
  <c r="O68"/>
  <c r="O70"/>
  <c r="O43"/>
  <c r="O5"/>
  <c r="O6"/>
  <c r="O7"/>
  <c r="O8"/>
  <c r="O10"/>
  <c r="O11"/>
  <c r="O12"/>
  <c r="O13"/>
  <c r="O14"/>
  <c r="O15"/>
  <c r="O16"/>
  <c r="O18"/>
  <c r="O19"/>
  <c r="O20"/>
  <c r="O21"/>
  <c r="O22"/>
  <c r="O23"/>
  <c r="O24"/>
  <c r="O25"/>
  <c r="O26"/>
  <c r="O27"/>
  <c r="O28"/>
  <c r="O29"/>
  <c r="O30"/>
  <c r="O31"/>
  <c r="O32"/>
  <c r="O33"/>
  <c r="O34"/>
  <c r="O35"/>
  <c r="O36"/>
  <c r="O38"/>
  <c r="O40"/>
  <c r="O41"/>
  <c r="O42"/>
  <c r="O3"/>
  <c r="D71" i="7"/>
  <c r="O71" i="3" s="1"/>
  <c r="E32" i="7"/>
  <c r="E10"/>
  <c r="E71" i="3"/>
  <c r="D71"/>
  <c r="E71" i="2"/>
  <c r="D71"/>
  <c r="O71" l="1"/>
  <c r="E4" i="7"/>
  <c r="F4"/>
  <c r="G4"/>
  <c r="H4"/>
  <c r="I4"/>
  <c r="J4"/>
  <c r="K4"/>
  <c r="E5"/>
  <c r="P5" i="3" s="1"/>
  <c r="F5" i="7"/>
  <c r="Q5" i="3" s="1"/>
  <c r="G5" i="7"/>
  <c r="R5" i="3" s="1"/>
  <c r="H5" i="7"/>
  <c r="S5" i="3" s="1"/>
  <c r="I5" i="7"/>
  <c r="T5" i="3" s="1"/>
  <c r="J5" i="7"/>
  <c r="U5" i="3" s="1"/>
  <c r="K5" i="7"/>
  <c r="V5" i="3" s="1"/>
  <c r="E6" i="7"/>
  <c r="P6" i="3" s="1"/>
  <c r="F6" i="7"/>
  <c r="Q6" i="3" s="1"/>
  <c r="G6" i="7"/>
  <c r="R6" i="3" s="1"/>
  <c r="H6" i="7"/>
  <c r="S6" i="3" s="1"/>
  <c r="I6" i="7"/>
  <c r="T6" i="3" s="1"/>
  <c r="J6" i="7"/>
  <c r="U6" i="3" s="1"/>
  <c r="K6" i="7"/>
  <c r="V6" i="3" s="1"/>
  <c r="E7" i="7"/>
  <c r="P7" i="3" s="1"/>
  <c r="F7" i="7"/>
  <c r="Q7" i="3" s="1"/>
  <c r="G7" i="7"/>
  <c r="R7" i="3" s="1"/>
  <c r="H7" i="7"/>
  <c r="S7" i="3" s="1"/>
  <c r="I7" i="7"/>
  <c r="T7" i="3" s="1"/>
  <c r="J7" i="7"/>
  <c r="U7" i="3" s="1"/>
  <c r="K7" i="7"/>
  <c r="V7" i="3" s="1"/>
  <c r="E8" i="7"/>
  <c r="P8" i="3" s="1"/>
  <c r="F8" i="7"/>
  <c r="Q8" i="3" s="1"/>
  <c r="G8" i="7"/>
  <c r="R8" i="3" s="1"/>
  <c r="H8" i="7"/>
  <c r="S8" i="3" s="1"/>
  <c r="I8" i="7"/>
  <c r="T8" i="3" s="1"/>
  <c r="J8" i="7"/>
  <c r="U8" i="3" s="1"/>
  <c r="K8" i="7"/>
  <c r="V8" i="3" s="1"/>
  <c r="G9" i="7"/>
  <c r="R9" i="3" s="1"/>
  <c r="H9" i="7"/>
  <c r="S9" i="3" s="1"/>
  <c r="I9" i="7"/>
  <c r="T9" i="3" s="1"/>
  <c r="J9" i="7"/>
  <c r="U9" i="3" s="1"/>
  <c r="K9" i="7"/>
  <c r="V9" i="3" s="1"/>
  <c r="P10"/>
  <c r="F10" i="7"/>
  <c r="Q10" i="3" s="1"/>
  <c r="G10" i="7"/>
  <c r="R10" i="3" s="1"/>
  <c r="H10" i="7"/>
  <c r="S10" i="3" s="1"/>
  <c r="I10" i="7"/>
  <c r="T10" i="3" s="1"/>
  <c r="J10" i="7"/>
  <c r="U10" i="3" s="1"/>
  <c r="K10" i="7"/>
  <c r="V10" i="3" s="1"/>
  <c r="E11" i="7"/>
  <c r="P11" i="3" s="1"/>
  <c r="F11" i="7"/>
  <c r="Q11" i="3" s="1"/>
  <c r="G11" i="7"/>
  <c r="R11" i="3" s="1"/>
  <c r="H11" i="7"/>
  <c r="S11" i="3" s="1"/>
  <c r="I11" i="7"/>
  <c r="T11" i="3" s="1"/>
  <c r="J11" i="7"/>
  <c r="U11" i="3" s="1"/>
  <c r="K11" i="7"/>
  <c r="V11" i="3" s="1"/>
  <c r="E12" i="7"/>
  <c r="P12" i="3" s="1"/>
  <c r="F12" i="7"/>
  <c r="Q12" i="3" s="1"/>
  <c r="G12" i="7"/>
  <c r="R12" i="3" s="1"/>
  <c r="H12" i="7"/>
  <c r="S12" i="3" s="1"/>
  <c r="I12" i="7"/>
  <c r="T12" i="3" s="1"/>
  <c r="J12" i="7"/>
  <c r="U12" i="3" s="1"/>
  <c r="K12" i="7"/>
  <c r="V12" i="3" s="1"/>
  <c r="E13" i="7"/>
  <c r="P13" i="3" s="1"/>
  <c r="F13" i="7"/>
  <c r="Q13" i="3" s="1"/>
  <c r="G13" i="7"/>
  <c r="R13" i="3" s="1"/>
  <c r="H13" i="7"/>
  <c r="S13" i="3" s="1"/>
  <c r="I13" i="7"/>
  <c r="T13" i="3" s="1"/>
  <c r="J13" i="7"/>
  <c r="U13" i="3" s="1"/>
  <c r="K13" i="7"/>
  <c r="V13" i="3" s="1"/>
  <c r="E14" i="7"/>
  <c r="P14" i="3" s="1"/>
  <c r="F14" i="7"/>
  <c r="Q14" i="3" s="1"/>
  <c r="G14" i="7"/>
  <c r="R14" i="3" s="1"/>
  <c r="H14" i="7"/>
  <c r="S14" i="3" s="1"/>
  <c r="I14" i="7"/>
  <c r="T14" i="3" s="1"/>
  <c r="J14" i="7"/>
  <c r="U14" i="3" s="1"/>
  <c r="K14" i="7"/>
  <c r="V14" i="3" s="1"/>
  <c r="E15" i="7"/>
  <c r="P15" i="3" s="1"/>
  <c r="F15" i="7"/>
  <c r="Q15" i="3" s="1"/>
  <c r="G15" i="7"/>
  <c r="R15" i="3" s="1"/>
  <c r="H15" i="7"/>
  <c r="S15" i="3" s="1"/>
  <c r="I15" i="7"/>
  <c r="T15" i="3" s="1"/>
  <c r="J15" i="7"/>
  <c r="U15" i="3" s="1"/>
  <c r="K15" i="7"/>
  <c r="V15" i="3" s="1"/>
  <c r="E16" i="7"/>
  <c r="P16" i="3" s="1"/>
  <c r="F16" i="7"/>
  <c r="Q16" i="3" s="1"/>
  <c r="G16" i="7"/>
  <c r="R16" i="3" s="1"/>
  <c r="H16" i="7"/>
  <c r="S16" i="3" s="1"/>
  <c r="I16" i="7"/>
  <c r="T16" i="3" s="1"/>
  <c r="J16" i="7"/>
  <c r="U16" i="3" s="1"/>
  <c r="K16" i="7"/>
  <c r="V16" i="3" s="1"/>
  <c r="E18" i="7"/>
  <c r="P18" i="3" s="1"/>
  <c r="F18" i="7"/>
  <c r="Q18" i="3" s="1"/>
  <c r="G18" i="7"/>
  <c r="R18" i="3" s="1"/>
  <c r="H18" i="7"/>
  <c r="S18" i="3" s="1"/>
  <c r="I18" i="7"/>
  <c r="T18" i="3" s="1"/>
  <c r="J18" i="7"/>
  <c r="U18" i="3" s="1"/>
  <c r="K18" i="7"/>
  <c r="V18" i="3" s="1"/>
  <c r="E19" i="7"/>
  <c r="P19" i="3" s="1"/>
  <c r="F19" i="7"/>
  <c r="Q19" i="3" s="1"/>
  <c r="G19" i="7"/>
  <c r="R19" i="2" s="1"/>
  <c r="H19" i="7"/>
  <c r="S19" i="3" s="1"/>
  <c r="I19" i="7"/>
  <c r="T19" i="3" s="1"/>
  <c r="J19" i="7"/>
  <c r="U19" i="3" s="1"/>
  <c r="K19" i="7"/>
  <c r="V19" i="3" s="1"/>
  <c r="E20" i="7"/>
  <c r="P20" i="3" s="1"/>
  <c r="F20" i="7"/>
  <c r="Q20" i="3" s="1"/>
  <c r="G20" i="7"/>
  <c r="R20" i="3" s="1"/>
  <c r="H20" i="7"/>
  <c r="S20" i="3" s="1"/>
  <c r="I20" i="7"/>
  <c r="T20" i="3" s="1"/>
  <c r="J20" i="7"/>
  <c r="U20" i="3" s="1"/>
  <c r="K20" i="7"/>
  <c r="V20" i="3" s="1"/>
  <c r="E21" i="7"/>
  <c r="P21" i="3" s="1"/>
  <c r="F21" i="7"/>
  <c r="Q21" i="3" s="1"/>
  <c r="G21" i="7"/>
  <c r="R21" i="3" s="1"/>
  <c r="E22" i="7"/>
  <c r="P22" i="3" s="1"/>
  <c r="F22" i="7"/>
  <c r="Q22" i="3" s="1"/>
  <c r="G22" i="7"/>
  <c r="R22" i="3" s="1"/>
  <c r="H22" i="7"/>
  <c r="S22" i="3" s="1"/>
  <c r="I22" i="7"/>
  <c r="T22" i="3" s="1"/>
  <c r="J22" i="7"/>
  <c r="U22" i="3" s="1"/>
  <c r="K22" i="7"/>
  <c r="V22" i="3" s="1"/>
  <c r="E23" i="7"/>
  <c r="P23" i="3" s="1"/>
  <c r="F23" i="7"/>
  <c r="Q23" i="3" s="1"/>
  <c r="G23" i="7"/>
  <c r="R23" i="3" s="1"/>
  <c r="H23" i="7"/>
  <c r="S23" i="3" s="1"/>
  <c r="I23" i="7"/>
  <c r="T23" i="3" s="1"/>
  <c r="J23" i="7"/>
  <c r="U23" i="3" s="1"/>
  <c r="K23" i="7"/>
  <c r="V23" i="3" s="1"/>
  <c r="E24" i="7"/>
  <c r="P24" i="3" s="1"/>
  <c r="F24" i="7"/>
  <c r="Q24" i="3" s="1"/>
  <c r="G24" i="7"/>
  <c r="R24" i="3" s="1"/>
  <c r="H24" i="7"/>
  <c r="S24" i="3" s="1"/>
  <c r="I24" i="7"/>
  <c r="T24" i="3" s="1"/>
  <c r="J24" i="7"/>
  <c r="U24" i="3" s="1"/>
  <c r="K24" i="7"/>
  <c r="V24" i="3" s="1"/>
  <c r="E25" i="7"/>
  <c r="P25" i="3" s="1"/>
  <c r="F25" i="7"/>
  <c r="Q25" i="3" s="1"/>
  <c r="G25" i="7"/>
  <c r="R25" i="3" s="1"/>
  <c r="H25" i="7"/>
  <c r="S25" i="3" s="1"/>
  <c r="I25" i="7"/>
  <c r="T25" i="3" s="1"/>
  <c r="J25" i="7"/>
  <c r="U25" i="3" s="1"/>
  <c r="K25" i="7"/>
  <c r="V25" i="3" s="1"/>
  <c r="E26" i="7"/>
  <c r="P26" i="3" s="1"/>
  <c r="F26" i="7"/>
  <c r="Q26" i="3" s="1"/>
  <c r="G26" i="7"/>
  <c r="R26" i="3" s="1"/>
  <c r="H26" i="7"/>
  <c r="S26" i="3" s="1"/>
  <c r="I26" i="7"/>
  <c r="T26" i="3" s="1"/>
  <c r="J26" i="7"/>
  <c r="U26" i="3" s="1"/>
  <c r="K26" i="7"/>
  <c r="V26" i="3" s="1"/>
  <c r="E27" i="7"/>
  <c r="P27" i="3" s="1"/>
  <c r="F27" i="7"/>
  <c r="Q27" i="3" s="1"/>
  <c r="G27" i="7"/>
  <c r="R27" i="3" s="1"/>
  <c r="H27" i="7"/>
  <c r="S27" i="3" s="1"/>
  <c r="I27" i="7"/>
  <c r="T27" i="3" s="1"/>
  <c r="J27" i="7"/>
  <c r="U27" i="3" s="1"/>
  <c r="K27" i="7"/>
  <c r="V27" i="3" s="1"/>
  <c r="E28" i="7"/>
  <c r="P28" i="3" s="1"/>
  <c r="F28" i="7"/>
  <c r="Q28" i="3" s="1"/>
  <c r="G28" i="7"/>
  <c r="R28" i="3" s="1"/>
  <c r="H28" i="7"/>
  <c r="S28" i="3" s="1"/>
  <c r="I28" i="7"/>
  <c r="T28" i="3" s="1"/>
  <c r="J28" i="7"/>
  <c r="U28" i="3" s="1"/>
  <c r="K28" i="7"/>
  <c r="V28" i="3" s="1"/>
  <c r="E29" i="7"/>
  <c r="P29" i="3" s="1"/>
  <c r="F29" i="7"/>
  <c r="Q29" i="3" s="1"/>
  <c r="G29" i="7"/>
  <c r="R29" i="3" s="1"/>
  <c r="H29" i="7"/>
  <c r="S29" i="3" s="1"/>
  <c r="I29" i="7"/>
  <c r="T29" i="3" s="1"/>
  <c r="J29" i="7"/>
  <c r="U29" i="3" s="1"/>
  <c r="K29" i="7"/>
  <c r="V29" i="3" s="1"/>
  <c r="E30" i="7"/>
  <c r="F30"/>
  <c r="Q30" i="3" s="1"/>
  <c r="G30" i="7"/>
  <c r="R30" i="3" s="1"/>
  <c r="H30" i="7"/>
  <c r="S30" i="3" s="1"/>
  <c r="I30" i="7"/>
  <c r="T30" i="3" s="1"/>
  <c r="J30" i="7"/>
  <c r="U30" i="3" s="1"/>
  <c r="K30" i="7"/>
  <c r="V30" i="3" s="1"/>
  <c r="E31" i="7"/>
  <c r="P31" i="3" s="1"/>
  <c r="F31" i="7"/>
  <c r="Q31" i="3" s="1"/>
  <c r="G31" i="7"/>
  <c r="R31" i="3" s="1"/>
  <c r="H31" i="7"/>
  <c r="S31" i="3" s="1"/>
  <c r="I31" i="7"/>
  <c r="T31" i="3" s="1"/>
  <c r="J31" i="7"/>
  <c r="U31" i="3" s="1"/>
  <c r="K31" i="7"/>
  <c r="V31" i="3" s="1"/>
  <c r="P32"/>
  <c r="F32" i="7"/>
  <c r="Q32" i="3" s="1"/>
  <c r="G32" i="7"/>
  <c r="R32" i="3" s="1"/>
  <c r="H32" i="7"/>
  <c r="S32" i="3" s="1"/>
  <c r="I32" i="7"/>
  <c r="T32" i="3" s="1"/>
  <c r="J32" i="7"/>
  <c r="U32" i="3" s="1"/>
  <c r="K32" i="7"/>
  <c r="V32" i="3" s="1"/>
  <c r="E33" i="7"/>
  <c r="P33" i="3" s="1"/>
  <c r="F33" i="7"/>
  <c r="Q33" i="3" s="1"/>
  <c r="G33" i="7"/>
  <c r="R33" i="3" s="1"/>
  <c r="H33" i="7"/>
  <c r="S33" i="3" s="1"/>
  <c r="I33" i="7"/>
  <c r="T33" i="3" s="1"/>
  <c r="J33" i="7"/>
  <c r="U33" i="3" s="1"/>
  <c r="K33" i="7"/>
  <c r="V33" i="3" s="1"/>
  <c r="E34" i="7"/>
  <c r="P34" i="3" s="1"/>
  <c r="F34" i="7"/>
  <c r="Q34" i="3" s="1"/>
  <c r="G34" i="7"/>
  <c r="R34" i="3" s="1"/>
  <c r="H34" i="7"/>
  <c r="S34" i="3" s="1"/>
  <c r="I34" i="7"/>
  <c r="T34" i="3" s="1"/>
  <c r="J34" i="7"/>
  <c r="U34" i="3" s="1"/>
  <c r="K34" i="7"/>
  <c r="V34" i="3" s="1"/>
  <c r="E35" i="7"/>
  <c r="P35" i="3" s="1"/>
  <c r="F35" i="7"/>
  <c r="Q35" i="3" s="1"/>
  <c r="G35" i="7"/>
  <c r="R35" i="3" s="1"/>
  <c r="H35" i="7"/>
  <c r="S35" i="3" s="1"/>
  <c r="I35" i="7"/>
  <c r="T35" i="3" s="1"/>
  <c r="J35" i="7"/>
  <c r="U35" i="3" s="1"/>
  <c r="K35" i="7"/>
  <c r="V35" i="3" s="1"/>
  <c r="E36" i="7"/>
  <c r="P36" i="3" s="1"/>
  <c r="F36" i="7"/>
  <c r="Q36" i="3" s="1"/>
  <c r="G36" i="7"/>
  <c r="R36" i="3" s="1"/>
  <c r="H36" i="7"/>
  <c r="S36" i="3" s="1"/>
  <c r="I36" i="7"/>
  <c r="T36" i="3" s="1"/>
  <c r="J36" i="7"/>
  <c r="U36" i="3" s="1"/>
  <c r="K36" i="7"/>
  <c r="V36" i="3" s="1"/>
  <c r="G37" i="7"/>
  <c r="R37" i="3" s="1"/>
  <c r="H37" i="7"/>
  <c r="S37" i="3" s="1"/>
  <c r="I37" i="7"/>
  <c r="T37" i="3" s="1"/>
  <c r="J37" i="7"/>
  <c r="V37" i="1" s="1"/>
  <c r="K37" i="7"/>
  <c r="V37" i="3" s="1"/>
  <c r="E38" i="7"/>
  <c r="P38" i="3" s="1"/>
  <c r="F38" i="7"/>
  <c r="Q38" i="3" s="1"/>
  <c r="G38" i="7"/>
  <c r="R38" i="3" s="1"/>
  <c r="H38" i="7"/>
  <c r="S38" i="3" s="1"/>
  <c r="I38" i="7"/>
  <c r="T38" i="3" s="1"/>
  <c r="J38" i="7"/>
  <c r="U38" i="3" s="1"/>
  <c r="K38" i="7"/>
  <c r="V38" i="3" s="1"/>
  <c r="H39" i="7"/>
  <c r="S39" i="3" s="1"/>
  <c r="I39" i="7"/>
  <c r="T39" i="3" s="1"/>
  <c r="J39" i="7"/>
  <c r="U39" i="3" s="1"/>
  <c r="K39" i="7"/>
  <c r="V39" i="3" s="1"/>
  <c r="E40" i="7"/>
  <c r="P40" i="3" s="1"/>
  <c r="F40" i="7"/>
  <c r="Q40" i="3" s="1"/>
  <c r="G40" i="7"/>
  <c r="R40" i="3" s="1"/>
  <c r="H40" i="7"/>
  <c r="S40" i="3" s="1"/>
  <c r="I40" i="7"/>
  <c r="T40" i="3" s="1"/>
  <c r="J40" i="7"/>
  <c r="U40" i="3" s="1"/>
  <c r="K40" i="7"/>
  <c r="V40" i="3" s="1"/>
  <c r="E41" i="7"/>
  <c r="F41"/>
  <c r="G41"/>
  <c r="H41"/>
  <c r="T41" i="1" s="1"/>
  <c r="I41" i="7"/>
  <c r="J41"/>
  <c r="V41" i="1" s="1"/>
  <c r="K41" i="7"/>
  <c r="E42"/>
  <c r="F42"/>
  <c r="G42"/>
  <c r="H42"/>
  <c r="I42"/>
  <c r="J42"/>
  <c r="K42"/>
  <c r="E43"/>
  <c r="F43"/>
  <c r="G43"/>
  <c r="H43"/>
  <c r="T43" i="1" s="1"/>
  <c r="I43" i="7"/>
  <c r="J43"/>
  <c r="V43" i="1" s="1"/>
  <c r="K43" i="7"/>
  <c r="E44"/>
  <c r="F44"/>
  <c r="Q44" i="3" s="1"/>
  <c r="G44" i="7"/>
  <c r="R44" i="2" s="1"/>
  <c r="H44" i="7"/>
  <c r="I44"/>
  <c r="T44" i="3" s="1"/>
  <c r="J44" i="7"/>
  <c r="K44"/>
  <c r="E45"/>
  <c r="F45"/>
  <c r="Q45" i="3" s="1"/>
  <c r="G45" i="7"/>
  <c r="R45" i="3" s="1"/>
  <c r="H45" i="7"/>
  <c r="S45" i="3" s="1"/>
  <c r="I45" i="7"/>
  <c r="T45" i="3" s="1"/>
  <c r="J45" i="7"/>
  <c r="U45" i="3" s="1"/>
  <c r="K45" i="7"/>
  <c r="V45" i="3" s="1"/>
  <c r="E46" i="7"/>
  <c r="P46" i="3" s="1"/>
  <c r="F46" i="7"/>
  <c r="Q46" i="3" s="1"/>
  <c r="G46" i="7"/>
  <c r="R46" i="3" s="1"/>
  <c r="H46" i="7"/>
  <c r="S46" i="3" s="1"/>
  <c r="I46" i="7"/>
  <c r="T46" i="3" s="1"/>
  <c r="J46" i="7"/>
  <c r="U46" i="3" s="1"/>
  <c r="K46" i="7"/>
  <c r="V46" i="3" s="1"/>
  <c r="E47" i="7"/>
  <c r="P47" i="3" s="1"/>
  <c r="F47" i="7"/>
  <c r="Q47" i="3" s="1"/>
  <c r="G47" i="7"/>
  <c r="R47" i="3" s="1"/>
  <c r="H47" i="7"/>
  <c r="S47" i="3" s="1"/>
  <c r="I47" i="7"/>
  <c r="T47" i="3" s="1"/>
  <c r="J47" i="7"/>
  <c r="U47" i="3" s="1"/>
  <c r="K47" i="7"/>
  <c r="V47" i="3" s="1"/>
  <c r="E48" i="7"/>
  <c r="F48"/>
  <c r="G48"/>
  <c r="H48"/>
  <c r="I48"/>
  <c r="J48"/>
  <c r="K48"/>
  <c r="E49"/>
  <c r="F49"/>
  <c r="G49"/>
  <c r="R49" i="3" s="1"/>
  <c r="H49" i="7"/>
  <c r="S49" i="3" s="1"/>
  <c r="I49" i="7"/>
  <c r="T49" i="3" s="1"/>
  <c r="J49" i="7"/>
  <c r="U49" i="3" s="1"/>
  <c r="K49" i="7"/>
  <c r="E51"/>
  <c r="P51" i="3" s="1"/>
  <c r="F51" i="7"/>
  <c r="Q51" i="3" s="1"/>
  <c r="G51" i="7"/>
  <c r="R51" i="3" s="1"/>
  <c r="H51" i="7"/>
  <c r="S51" i="3" s="1"/>
  <c r="I51" i="7"/>
  <c r="T51" i="3" s="1"/>
  <c r="J51" i="7"/>
  <c r="U51" i="3" s="1"/>
  <c r="K51" i="7"/>
  <c r="V51" i="3" s="1"/>
  <c r="E52" i="7"/>
  <c r="P52" i="3" s="1"/>
  <c r="F52" i="7"/>
  <c r="Q52" i="3" s="1"/>
  <c r="G52" i="7"/>
  <c r="R52" i="3" s="1"/>
  <c r="H52" i="7"/>
  <c r="S52" i="3" s="1"/>
  <c r="I52" i="7"/>
  <c r="T52" i="3" s="1"/>
  <c r="J52" i="7"/>
  <c r="U52" i="3" s="1"/>
  <c r="K52" i="7"/>
  <c r="V52" i="3" s="1"/>
  <c r="E53" i="7"/>
  <c r="P53" i="3" s="1"/>
  <c r="F53" i="7"/>
  <c r="Q53" i="3" s="1"/>
  <c r="G53" i="7"/>
  <c r="R53" i="3" s="1"/>
  <c r="H53" i="7"/>
  <c r="S53" i="3" s="1"/>
  <c r="I53" i="7"/>
  <c r="T53" i="3" s="1"/>
  <c r="J53" i="7"/>
  <c r="U53" i="3" s="1"/>
  <c r="K53" i="7"/>
  <c r="V53" i="3" s="1"/>
  <c r="H54" i="7"/>
  <c r="I54"/>
  <c r="U54" i="1" s="1"/>
  <c r="J54" i="7"/>
  <c r="K54"/>
  <c r="W54" i="1" s="1"/>
  <c r="E55" i="7"/>
  <c r="F55"/>
  <c r="R55" i="1" s="1"/>
  <c r="G55" i="7"/>
  <c r="H55"/>
  <c r="I55"/>
  <c r="J55"/>
  <c r="K55"/>
  <c r="E56"/>
  <c r="Q56" i="1" s="1"/>
  <c r="F56" i="7"/>
  <c r="E57"/>
  <c r="F57"/>
  <c r="G57"/>
  <c r="H57"/>
  <c r="I57"/>
  <c r="U57" i="1" s="1"/>
  <c r="J57" i="7"/>
  <c r="K57"/>
  <c r="W57" i="1" s="1"/>
  <c r="E58" i="7"/>
  <c r="F58"/>
  <c r="G58"/>
  <c r="H58"/>
  <c r="I58"/>
  <c r="J58"/>
  <c r="K58"/>
  <c r="G59"/>
  <c r="R59" i="3" s="1"/>
  <c r="H59" i="7"/>
  <c r="I59"/>
  <c r="J59"/>
  <c r="K59"/>
  <c r="E60"/>
  <c r="F60"/>
  <c r="R60" i="1" s="1"/>
  <c r="E61" i="7"/>
  <c r="F61"/>
  <c r="G61"/>
  <c r="H61"/>
  <c r="T61" i="1" s="1"/>
  <c r="I61" i="7"/>
  <c r="J61"/>
  <c r="V61" i="1" s="1"/>
  <c r="K61" i="7"/>
  <c r="E62"/>
  <c r="F62"/>
  <c r="Q62" i="3" s="1"/>
  <c r="G62" i="7"/>
  <c r="S62" i="1" s="1"/>
  <c r="H62" i="7"/>
  <c r="I62"/>
  <c r="J62"/>
  <c r="K62"/>
  <c r="E63"/>
  <c r="F63"/>
  <c r="R63" i="1" s="1"/>
  <c r="G63" i="7"/>
  <c r="H63"/>
  <c r="T63" i="1" s="1"/>
  <c r="I63" i="7"/>
  <c r="J63"/>
  <c r="V63" i="1" s="1"/>
  <c r="K63" i="7"/>
  <c r="E64"/>
  <c r="Q64" i="1" s="1"/>
  <c r="F64" i="7"/>
  <c r="G64"/>
  <c r="S64" i="1" s="1"/>
  <c r="H64" i="7"/>
  <c r="I64"/>
  <c r="J64"/>
  <c r="K64"/>
  <c r="G65"/>
  <c r="R65" i="3" s="1"/>
  <c r="H65" i="7"/>
  <c r="T65" i="1" s="1"/>
  <c r="I65" i="7"/>
  <c r="J65"/>
  <c r="V65" i="1" s="1"/>
  <c r="K65" i="7"/>
  <c r="E66"/>
  <c r="F66"/>
  <c r="G66"/>
  <c r="H66"/>
  <c r="I66"/>
  <c r="J66"/>
  <c r="K66"/>
  <c r="E67"/>
  <c r="F67"/>
  <c r="G67"/>
  <c r="H67"/>
  <c r="T67" i="1" s="1"/>
  <c r="I67" i="7"/>
  <c r="J67"/>
  <c r="V67" i="1" s="1"/>
  <c r="K67" i="7"/>
  <c r="E68"/>
  <c r="F68"/>
  <c r="G68"/>
  <c r="H68"/>
  <c r="I68"/>
  <c r="J68"/>
  <c r="K68"/>
  <c r="G69"/>
  <c r="R69" i="3" s="1"/>
  <c r="H69" i="7"/>
  <c r="I69"/>
  <c r="J69"/>
  <c r="K69"/>
  <c r="E70"/>
  <c r="Q70" i="1" s="1"/>
  <c r="F70" i="7"/>
  <c r="G70"/>
  <c r="S70" i="1" s="1"/>
  <c r="H70" i="7"/>
  <c r="I70"/>
  <c r="J70"/>
  <c r="K70"/>
  <c r="W70" i="1" s="1"/>
  <c r="F3" i="7"/>
  <c r="Q3" i="3" s="1"/>
  <c r="G3" i="7"/>
  <c r="R3" i="3" s="1"/>
  <c r="H3" i="7"/>
  <c r="S3" i="3" s="1"/>
  <c r="I3" i="7"/>
  <c r="T3" i="3" s="1"/>
  <c r="J3" i="7"/>
  <c r="U3" i="3" s="1"/>
  <c r="K3" i="7"/>
  <c r="V3" i="3" s="1"/>
  <c r="E3" i="7"/>
  <c r="P3" i="3" s="1"/>
  <c r="F71"/>
  <c r="G71"/>
  <c r="H71"/>
  <c r="I71"/>
  <c r="J71"/>
  <c r="K71"/>
  <c r="F71" i="2"/>
  <c r="G71"/>
  <c r="H71"/>
  <c r="I71"/>
  <c r="J71"/>
  <c r="K71"/>
  <c r="I71" i="1"/>
  <c r="J71"/>
  <c r="K71"/>
  <c r="K71" i="7" s="1"/>
  <c r="H71" i="1"/>
  <c r="H71" i="7" l="1"/>
  <c r="S71" i="3" s="1"/>
  <c r="P30"/>
  <c r="P30" i="2"/>
  <c r="E71" i="7"/>
  <c r="P71" i="2" s="1"/>
  <c r="J71" i="7"/>
  <c r="V71" i="1" s="1"/>
  <c r="T70" i="2"/>
  <c r="T70" i="3"/>
  <c r="V71"/>
  <c r="V71" i="2"/>
  <c r="P71" i="3"/>
  <c r="U70"/>
  <c r="U70" i="2"/>
  <c r="S70" i="3"/>
  <c r="S70" i="2"/>
  <c r="Q70" i="3"/>
  <c r="Q70" i="2"/>
  <c r="V69" i="3"/>
  <c r="V69" i="2"/>
  <c r="T69" i="3"/>
  <c r="T69" i="2"/>
  <c r="U68" i="3"/>
  <c r="U68" i="2"/>
  <c r="S68" i="3"/>
  <c r="S68" i="2"/>
  <c r="Q68" i="3"/>
  <c r="Q68" i="2"/>
  <c r="V67" i="3"/>
  <c r="V67" i="2"/>
  <c r="T67" i="3"/>
  <c r="T67" i="2"/>
  <c r="R67" i="3"/>
  <c r="R67" i="2"/>
  <c r="P67"/>
  <c r="P67" i="3"/>
  <c r="U66"/>
  <c r="U66" i="2"/>
  <c r="S66" i="3"/>
  <c r="S66" i="2"/>
  <c r="Q66" i="3"/>
  <c r="Q66" i="2"/>
  <c r="V65" i="3"/>
  <c r="V65" i="2"/>
  <c r="T65" i="3"/>
  <c r="T65" i="2"/>
  <c r="U64" i="3"/>
  <c r="U64" i="2"/>
  <c r="S64" i="3"/>
  <c r="S64" i="2"/>
  <c r="Q64" i="3"/>
  <c r="Q64" i="2"/>
  <c r="V63" i="3"/>
  <c r="V63" i="2"/>
  <c r="T63" i="3"/>
  <c r="T63" i="2"/>
  <c r="R63" i="3"/>
  <c r="R63" i="2"/>
  <c r="P63" i="3"/>
  <c r="P63" i="2"/>
  <c r="U62" i="3"/>
  <c r="U62" i="2"/>
  <c r="S62" i="3"/>
  <c r="S62" i="2"/>
  <c r="V61" i="3"/>
  <c r="V61" i="2"/>
  <c r="T61" i="3"/>
  <c r="T61" i="2"/>
  <c r="R61" i="3"/>
  <c r="R61" i="2"/>
  <c r="P61" i="3"/>
  <c r="P61" i="2"/>
  <c r="P60" i="3"/>
  <c r="P60" i="2"/>
  <c r="V58"/>
  <c r="V58" i="3"/>
  <c r="T58" i="2"/>
  <c r="T58" i="3"/>
  <c r="R58" i="2"/>
  <c r="R58" i="3"/>
  <c r="P58" i="2"/>
  <c r="P58" i="3"/>
  <c r="U57" i="2"/>
  <c r="U57" i="3"/>
  <c r="S57" i="2"/>
  <c r="S57" i="3"/>
  <c r="Q57" i="2"/>
  <c r="Q57" i="3"/>
  <c r="Q56" i="2"/>
  <c r="R56" i="1"/>
  <c r="V55" i="2"/>
  <c r="V55" i="3"/>
  <c r="T55" i="2"/>
  <c r="T55" i="3"/>
  <c r="R55" i="2"/>
  <c r="R55" i="3"/>
  <c r="P55" i="2"/>
  <c r="P55" i="3"/>
  <c r="U54"/>
  <c r="U54" i="2"/>
  <c r="S54" i="3"/>
  <c r="S54" i="2"/>
  <c r="P45"/>
  <c r="P45" i="3"/>
  <c r="S44"/>
  <c r="S44" i="2"/>
  <c r="V43" i="3"/>
  <c r="V43" i="2"/>
  <c r="T43" i="3"/>
  <c r="T43" i="2"/>
  <c r="R43" i="3"/>
  <c r="R43" i="2"/>
  <c r="P43" i="3"/>
  <c r="P43" i="2"/>
  <c r="U42" i="3"/>
  <c r="U42" i="2"/>
  <c r="S42" i="3"/>
  <c r="S42" i="2"/>
  <c r="Q42" i="3"/>
  <c r="Q42" i="2"/>
  <c r="V41" i="3"/>
  <c r="V41" i="2"/>
  <c r="T41" i="3"/>
  <c r="T41" i="2"/>
  <c r="R41" i="3"/>
  <c r="R41" i="2"/>
  <c r="P41" i="3"/>
  <c r="P41" i="2"/>
  <c r="T3" i="1"/>
  <c r="V3"/>
  <c r="W71"/>
  <c r="U70"/>
  <c r="W69"/>
  <c r="U69"/>
  <c r="V68"/>
  <c r="T68"/>
  <c r="V66"/>
  <c r="T66"/>
  <c r="V64"/>
  <c r="T64"/>
  <c r="V62"/>
  <c r="T62"/>
  <c r="W58"/>
  <c r="U58"/>
  <c r="W55"/>
  <c r="U55"/>
  <c r="W53"/>
  <c r="U53"/>
  <c r="W52"/>
  <c r="U52"/>
  <c r="W51"/>
  <c r="U51"/>
  <c r="V49"/>
  <c r="T49"/>
  <c r="V47"/>
  <c r="T47"/>
  <c r="V46"/>
  <c r="W45"/>
  <c r="U45"/>
  <c r="T44"/>
  <c r="V42"/>
  <c r="T42"/>
  <c r="V40"/>
  <c r="T40"/>
  <c r="V39"/>
  <c r="T39"/>
  <c r="V38"/>
  <c r="T38"/>
  <c r="U37"/>
  <c r="W36"/>
  <c r="U36"/>
  <c r="W35"/>
  <c r="U35"/>
  <c r="W34"/>
  <c r="U34"/>
  <c r="W33"/>
  <c r="U33"/>
  <c r="W32"/>
  <c r="U32"/>
  <c r="W31"/>
  <c r="U31"/>
  <c r="W30"/>
  <c r="U30"/>
  <c r="W29"/>
  <c r="U29"/>
  <c r="W28"/>
  <c r="U28"/>
  <c r="W27"/>
  <c r="U27"/>
  <c r="W26"/>
  <c r="U26"/>
  <c r="W25"/>
  <c r="U25"/>
  <c r="W24"/>
  <c r="U24"/>
  <c r="W23"/>
  <c r="U23"/>
  <c r="W22"/>
  <c r="U22"/>
  <c r="W20"/>
  <c r="U20"/>
  <c r="W19"/>
  <c r="U19"/>
  <c r="W18"/>
  <c r="U18"/>
  <c r="W16"/>
  <c r="U16"/>
  <c r="W15"/>
  <c r="U15"/>
  <c r="W14"/>
  <c r="U14"/>
  <c r="W13"/>
  <c r="U13"/>
  <c r="W12"/>
  <c r="U12"/>
  <c r="W11"/>
  <c r="U11"/>
  <c r="W10"/>
  <c r="U10"/>
  <c r="W9"/>
  <c r="U9"/>
  <c r="W8"/>
  <c r="U8"/>
  <c r="W7"/>
  <c r="U7"/>
  <c r="W6"/>
  <c r="U6"/>
  <c r="W5"/>
  <c r="U5"/>
  <c r="Q3"/>
  <c r="R3"/>
  <c r="R68"/>
  <c r="S67"/>
  <c r="Q67"/>
  <c r="R66"/>
  <c r="S61"/>
  <c r="Q61"/>
  <c r="S58"/>
  <c r="Q58"/>
  <c r="R57"/>
  <c r="S53"/>
  <c r="Q53"/>
  <c r="R52"/>
  <c r="S51"/>
  <c r="Q51"/>
  <c r="S47"/>
  <c r="Q47"/>
  <c r="R46"/>
  <c r="S45"/>
  <c r="Q45"/>
  <c r="S43"/>
  <c r="Q43"/>
  <c r="R42"/>
  <c r="S41"/>
  <c r="Q41"/>
  <c r="R40"/>
  <c r="S38"/>
  <c r="Q38"/>
  <c r="R36"/>
  <c r="S35"/>
  <c r="Q35"/>
  <c r="R34"/>
  <c r="S33"/>
  <c r="Q33"/>
  <c r="R32"/>
  <c r="S31"/>
  <c r="Q31"/>
  <c r="R30"/>
  <c r="S29"/>
  <c r="Q29"/>
  <c r="R28"/>
  <c r="S27"/>
  <c r="Q27"/>
  <c r="R26"/>
  <c r="S25"/>
  <c r="Q25"/>
  <c r="R24"/>
  <c r="S23"/>
  <c r="Q23"/>
  <c r="R22"/>
  <c r="R21"/>
  <c r="R20"/>
  <c r="R19"/>
  <c r="S18"/>
  <c r="Q18"/>
  <c r="R16"/>
  <c r="S15"/>
  <c r="Q15"/>
  <c r="R14"/>
  <c r="S13"/>
  <c r="Q13"/>
  <c r="R12"/>
  <c r="S11"/>
  <c r="Q11"/>
  <c r="R10"/>
  <c r="S8"/>
  <c r="Q8"/>
  <c r="R7"/>
  <c r="S6"/>
  <c r="Q6"/>
  <c r="R5"/>
  <c r="P3" i="2"/>
  <c r="R3"/>
  <c r="T3"/>
  <c r="V3"/>
  <c r="U8"/>
  <c r="S8"/>
  <c r="Q8"/>
  <c r="V7"/>
  <c r="T7"/>
  <c r="R7"/>
  <c r="P7"/>
  <c r="U6"/>
  <c r="S6"/>
  <c r="Q6"/>
  <c r="V5"/>
  <c r="T5"/>
  <c r="R5"/>
  <c r="P5"/>
  <c r="U20"/>
  <c r="S20"/>
  <c r="U19"/>
  <c r="S19"/>
  <c r="U18"/>
  <c r="S18"/>
  <c r="V16"/>
  <c r="T16"/>
  <c r="R16"/>
  <c r="U15"/>
  <c r="S15"/>
  <c r="V14"/>
  <c r="T14"/>
  <c r="R14"/>
  <c r="U13"/>
  <c r="S13"/>
  <c r="V12"/>
  <c r="T12"/>
  <c r="R12"/>
  <c r="U11"/>
  <c r="S11"/>
  <c r="V10"/>
  <c r="T10"/>
  <c r="R10"/>
  <c r="U9"/>
  <c r="S9"/>
  <c r="Q10"/>
  <c r="P20"/>
  <c r="P19"/>
  <c r="P18"/>
  <c r="P16"/>
  <c r="P15"/>
  <c r="P14"/>
  <c r="P13"/>
  <c r="P12"/>
  <c r="P11"/>
  <c r="P21"/>
  <c r="Q22"/>
  <c r="S22"/>
  <c r="U22"/>
  <c r="V36"/>
  <c r="T36"/>
  <c r="R36"/>
  <c r="P36"/>
  <c r="U35"/>
  <c r="S35"/>
  <c r="Q35"/>
  <c r="V34"/>
  <c r="T34"/>
  <c r="R34"/>
  <c r="P34"/>
  <c r="U33"/>
  <c r="S33"/>
  <c r="Q33"/>
  <c r="V32"/>
  <c r="T32"/>
  <c r="R32"/>
  <c r="P32"/>
  <c r="U31"/>
  <c r="S31"/>
  <c r="Q31"/>
  <c r="V30"/>
  <c r="T30"/>
  <c r="R30"/>
  <c r="U29"/>
  <c r="S29"/>
  <c r="Q29"/>
  <c r="V28"/>
  <c r="T28"/>
  <c r="R28"/>
  <c r="P28"/>
  <c r="U27"/>
  <c r="S27"/>
  <c r="Q27"/>
  <c r="V26"/>
  <c r="T26"/>
  <c r="R26"/>
  <c r="P26"/>
  <c r="U25"/>
  <c r="S25"/>
  <c r="Q25"/>
  <c r="V24"/>
  <c r="T24"/>
  <c r="R24"/>
  <c r="P24"/>
  <c r="U23"/>
  <c r="S23"/>
  <c r="Q23"/>
  <c r="V38"/>
  <c r="T38"/>
  <c r="R38"/>
  <c r="T37"/>
  <c r="P38"/>
  <c r="V39"/>
  <c r="T39"/>
  <c r="P40"/>
  <c r="R40"/>
  <c r="T40"/>
  <c r="V40"/>
  <c r="U53"/>
  <c r="S53"/>
  <c r="Q53"/>
  <c r="V52"/>
  <c r="T52"/>
  <c r="R52"/>
  <c r="P52"/>
  <c r="U51"/>
  <c r="S51"/>
  <c r="Q51"/>
  <c r="U49"/>
  <c r="S49"/>
  <c r="V47"/>
  <c r="T47"/>
  <c r="R47"/>
  <c r="P47"/>
  <c r="U46"/>
  <c r="R46"/>
  <c r="P46"/>
  <c r="U45"/>
  <c r="S45"/>
  <c r="Q45"/>
  <c r="V70"/>
  <c r="V70" i="3"/>
  <c r="R70" i="2"/>
  <c r="R70" i="3"/>
  <c r="P70"/>
  <c r="P70" i="2"/>
  <c r="U69"/>
  <c r="U69" i="3"/>
  <c r="V68"/>
  <c r="V68" i="2"/>
  <c r="T68" i="3"/>
  <c r="T68" i="2"/>
  <c r="R68" i="3"/>
  <c r="R68" i="2"/>
  <c r="P68" i="3"/>
  <c r="P68" i="2"/>
  <c r="U67" i="3"/>
  <c r="U67" i="2"/>
  <c r="S67" i="3"/>
  <c r="S67" i="2"/>
  <c r="Q67" i="3"/>
  <c r="Q67" i="2"/>
  <c r="V66"/>
  <c r="V66" i="3"/>
  <c r="T66" i="2"/>
  <c r="T66" i="3"/>
  <c r="R66" i="2"/>
  <c r="R66" i="3"/>
  <c r="P66"/>
  <c r="P66" i="2"/>
  <c r="U65" i="3"/>
  <c r="U65" i="2"/>
  <c r="S65" i="3"/>
  <c r="S65" i="2"/>
  <c r="V64"/>
  <c r="V64" i="3"/>
  <c r="T64" i="2"/>
  <c r="T64" i="3"/>
  <c r="R64" i="2"/>
  <c r="R64" i="3"/>
  <c r="P64" i="2"/>
  <c r="P64" i="3"/>
  <c r="U63" i="2"/>
  <c r="U63" i="3"/>
  <c r="S63" i="2"/>
  <c r="S63" i="3"/>
  <c r="Q63" i="2"/>
  <c r="Q63" i="3"/>
  <c r="V62" i="2"/>
  <c r="V62" i="3"/>
  <c r="T62" i="2"/>
  <c r="T62" i="3"/>
  <c r="R62" i="2"/>
  <c r="R62" i="3"/>
  <c r="P62"/>
  <c r="P62" i="2"/>
  <c r="U61"/>
  <c r="U61" i="3"/>
  <c r="S61" i="2"/>
  <c r="S61" i="3"/>
  <c r="Q61" i="2"/>
  <c r="Q61" i="3"/>
  <c r="U58"/>
  <c r="U58" i="2"/>
  <c r="S58" i="3"/>
  <c r="S58" i="2"/>
  <c r="Q58" i="3"/>
  <c r="Q58" i="2"/>
  <c r="V57" i="3"/>
  <c r="V57" i="2"/>
  <c r="T57" i="3"/>
  <c r="T57" i="2"/>
  <c r="R57" i="3"/>
  <c r="R57" i="2"/>
  <c r="P57" i="3"/>
  <c r="P57" i="2"/>
  <c r="P56"/>
  <c r="P56" i="3"/>
  <c r="U55"/>
  <c r="U55" i="2"/>
  <c r="S55" i="3"/>
  <c r="S55" i="2"/>
  <c r="Q55" i="3"/>
  <c r="Q55" i="2"/>
  <c r="V54"/>
  <c r="V54" i="3"/>
  <c r="T54" i="2"/>
  <c r="T54" i="3"/>
  <c r="P44" i="2"/>
  <c r="P44" i="3"/>
  <c r="U43" i="2"/>
  <c r="U43" i="3"/>
  <c r="S43" i="2"/>
  <c r="S43" i="3"/>
  <c r="Q43" i="2"/>
  <c r="Q43" i="3"/>
  <c r="V42" i="2"/>
  <c r="V42" i="3"/>
  <c r="T42" i="2"/>
  <c r="T42" i="3"/>
  <c r="R42" i="2"/>
  <c r="R42" i="3"/>
  <c r="P42" i="2"/>
  <c r="P42" i="3"/>
  <c r="U41" i="2"/>
  <c r="U41" i="3"/>
  <c r="S41" i="2"/>
  <c r="S41" i="3"/>
  <c r="Q41" i="2"/>
  <c r="Q41" i="3"/>
  <c r="W3" i="1"/>
  <c r="U3"/>
  <c r="T71"/>
  <c r="V70"/>
  <c r="T70"/>
  <c r="V69"/>
  <c r="W68"/>
  <c r="U68"/>
  <c r="W67"/>
  <c r="U67"/>
  <c r="W66"/>
  <c r="U66"/>
  <c r="W65"/>
  <c r="U65"/>
  <c r="W64"/>
  <c r="U64"/>
  <c r="W63"/>
  <c r="U63"/>
  <c r="W62"/>
  <c r="U62"/>
  <c r="W61"/>
  <c r="U61"/>
  <c r="V58"/>
  <c r="T58"/>
  <c r="V57"/>
  <c r="T57"/>
  <c r="V55"/>
  <c r="T55"/>
  <c r="V54"/>
  <c r="T54"/>
  <c r="V53"/>
  <c r="T53"/>
  <c r="V52"/>
  <c r="T52"/>
  <c r="V51"/>
  <c r="T51"/>
  <c r="U49"/>
  <c r="W47"/>
  <c r="U47"/>
  <c r="W46"/>
  <c r="T46"/>
  <c r="V45"/>
  <c r="T45"/>
  <c r="W43"/>
  <c r="U43"/>
  <c r="W42"/>
  <c r="U42"/>
  <c r="W41"/>
  <c r="U41"/>
  <c r="W40"/>
  <c r="U40"/>
  <c r="W39"/>
  <c r="U39"/>
  <c r="W38"/>
  <c r="U38"/>
  <c r="W37"/>
  <c r="T37"/>
  <c r="V36"/>
  <c r="T36"/>
  <c r="V35"/>
  <c r="T35"/>
  <c r="V34"/>
  <c r="T34"/>
  <c r="V33"/>
  <c r="T33"/>
  <c r="V32"/>
  <c r="T32"/>
  <c r="V31"/>
  <c r="T31"/>
  <c r="V30"/>
  <c r="T30"/>
  <c r="V29"/>
  <c r="T29"/>
  <c r="V28"/>
  <c r="T28"/>
  <c r="V27"/>
  <c r="T27"/>
  <c r="V26"/>
  <c r="T26"/>
  <c r="V25"/>
  <c r="T25"/>
  <c r="V24"/>
  <c r="T24"/>
  <c r="V23"/>
  <c r="T23"/>
  <c r="V22"/>
  <c r="T22"/>
  <c r="V20"/>
  <c r="T20"/>
  <c r="V19"/>
  <c r="T19"/>
  <c r="V18"/>
  <c r="T18"/>
  <c r="V16"/>
  <c r="T16"/>
  <c r="V15"/>
  <c r="T15"/>
  <c r="V14"/>
  <c r="T14"/>
  <c r="V13"/>
  <c r="T13"/>
  <c r="V12"/>
  <c r="T12"/>
  <c r="V11"/>
  <c r="T11"/>
  <c r="V10"/>
  <c r="T10"/>
  <c r="V9"/>
  <c r="T9"/>
  <c r="V8"/>
  <c r="T8"/>
  <c r="V7"/>
  <c r="T7"/>
  <c r="V6"/>
  <c r="T6"/>
  <c r="V5"/>
  <c r="T5"/>
  <c r="S3"/>
  <c r="R70"/>
  <c r="S68"/>
  <c r="Q68"/>
  <c r="R67"/>
  <c r="S66"/>
  <c r="Q66"/>
  <c r="R64"/>
  <c r="S63"/>
  <c r="Q63"/>
  <c r="Q62"/>
  <c r="R61"/>
  <c r="Q60"/>
  <c r="R58"/>
  <c r="S57"/>
  <c r="Q57"/>
  <c r="S55"/>
  <c r="Q55"/>
  <c r="R53"/>
  <c r="S52"/>
  <c r="Q52"/>
  <c r="R51"/>
  <c r="S49"/>
  <c r="R47"/>
  <c r="S46"/>
  <c r="Q46"/>
  <c r="R45"/>
  <c r="Q44"/>
  <c r="R43"/>
  <c r="S42"/>
  <c r="Q42"/>
  <c r="R41"/>
  <c r="S40"/>
  <c r="Q40"/>
  <c r="R38"/>
  <c r="S36"/>
  <c r="Q36"/>
  <c r="R35"/>
  <c r="S34"/>
  <c r="Q34"/>
  <c r="R33"/>
  <c r="S32"/>
  <c r="Q32"/>
  <c r="R31"/>
  <c r="S30"/>
  <c r="Q30"/>
  <c r="R29"/>
  <c r="S28"/>
  <c r="Q28"/>
  <c r="R27"/>
  <c r="S26"/>
  <c r="Q26"/>
  <c r="R25"/>
  <c r="S24"/>
  <c r="Q24"/>
  <c r="R23"/>
  <c r="S22"/>
  <c r="Q22"/>
  <c r="Q21"/>
  <c r="Q20"/>
  <c r="Q19"/>
  <c r="R18"/>
  <c r="S16"/>
  <c r="Q16"/>
  <c r="R15"/>
  <c r="S14"/>
  <c r="Q14"/>
  <c r="R13"/>
  <c r="S12"/>
  <c r="Q12"/>
  <c r="R11"/>
  <c r="S10"/>
  <c r="Q10"/>
  <c r="R8"/>
  <c r="S7"/>
  <c r="Q7"/>
  <c r="R6"/>
  <c r="S5"/>
  <c r="Q5"/>
  <c r="Q3" i="2"/>
  <c r="S3"/>
  <c r="U3"/>
  <c r="V8"/>
  <c r="T8"/>
  <c r="R8"/>
  <c r="P8"/>
  <c r="U7"/>
  <c r="S7"/>
  <c r="Q7"/>
  <c r="V6"/>
  <c r="T6"/>
  <c r="R6"/>
  <c r="P6"/>
  <c r="U5"/>
  <c r="S5"/>
  <c r="Q5"/>
  <c r="V20"/>
  <c r="T20"/>
  <c r="V19"/>
  <c r="T19"/>
  <c r="V18"/>
  <c r="T18"/>
  <c r="R18"/>
  <c r="U16"/>
  <c r="S16"/>
  <c r="V15"/>
  <c r="T15"/>
  <c r="R15"/>
  <c r="U14"/>
  <c r="S14"/>
  <c r="V13"/>
  <c r="T13"/>
  <c r="R13"/>
  <c r="U12"/>
  <c r="S12"/>
  <c r="V11"/>
  <c r="T11"/>
  <c r="R11"/>
  <c r="U10"/>
  <c r="S10"/>
  <c r="V9"/>
  <c r="T9"/>
  <c r="P10"/>
  <c r="Q20"/>
  <c r="Q19"/>
  <c r="Q18"/>
  <c r="Q16"/>
  <c r="Q15"/>
  <c r="Q14"/>
  <c r="Q13"/>
  <c r="Q12"/>
  <c r="Q11"/>
  <c r="Q21"/>
  <c r="P22"/>
  <c r="R22"/>
  <c r="T22"/>
  <c r="V22"/>
  <c r="U36"/>
  <c r="S36"/>
  <c r="Q36"/>
  <c r="V35"/>
  <c r="T35"/>
  <c r="R35"/>
  <c r="P35"/>
  <c r="U34"/>
  <c r="S34"/>
  <c r="Q34"/>
  <c r="V33"/>
  <c r="T33"/>
  <c r="R33"/>
  <c r="P33"/>
  <c r="U32"/>
  <c r="S32"/>
  <c r="Q32"/>
  <c r="V31"/>
  <c r="T31"/>
  <c r="R31"/>
  <c r="P31"/>
  <c r="U30"/>
  <c r="S30"/>
  <c r="Q30"/>
  <c r="V29"/>
  <c r="T29"/>
  <c r="R29"/>
  <c r="P29"/>
  <c r="U28"/>
  <c r="S28"/>
  <c r="Q28"/>
  <c r="V27"/>
  <c r="T27"/>
  <c r="R27"/>
  <c r="P27"/>
  <c r="U26"/>
  <c r="S26"/>
  <c r="Q26"/>
  <c r="V25"/>
  <c r="T25"/>
  <c r="R25"/>
  <c r="P25"/>
  <c r="U24"/>
  <c r="S24"/>
  <c r="Q24"/>
  <c r="V23"/>
  <c r="T23"/>
  <c r="R23"/>
  <c r="P23"/>
  <c r="U38"/>
  <c r="S38"/>
  <c r="V37"/>
  <c r="S37"/>
  <c r="Q38"/>
  <c r="U39"/>
  <c r="S39"/>
  <c r="Q40"/>
  <c r="S40"/>
  <c r="U40"/>
  <c r="V53"/>
  <c r="T53"/>
  <c r="R53"/>
  <c r="P53"/>
  <c r="U52"/>
  <c r="S52"/>
  <c r="Q52"/>
  <c r="V51"/>
  <c r="T51"/>
  <c r="R51"/>
  <c r="P51"/>
  <c r="T49"/>
  <c r="R49"/>
  <c r="U47"/>
  <c r="S47"/>
  <c r="Q47"/>
  <c r="V46"/>
  <c r="S46"/>
  <c r="Q46"/>
  <c r="V45"/>
  <c r="T45"/>
  <c r="R45"/>
  <c r="U71" i="3"/>
  <c r="U71" i="2"/>
  <c r="U46" i="1"/>
  <c r="T46" i="2"/>
  <c r="I71" i="7"/>
  <c r="T71" i="2" s="1"/>
  <c r="S20" i="1"/>
  <c r="R20" i="2"/>
  <c r="S19" i="1"/>
  <c r="R19" i="3"/>
  <c r="F71" i="7"/>
  <c r="Q71" i="2" s="1"/>
  <c r="R62" i="1"/>
  <c r="Q62" i="2"/>
  <c r="G71" i="7"/>
  <c r="R71" i="2" s="1"/>
  <c r="S21" i="1"/>
  <c r="R21" i="2"/>
  <c r="Q60"/>
  <c r="Q60" i="3"/>
  <c r="Q56"/>
  <c r="R69" i="2"/>
  <c r="S69" i="1"/>
  <c r="S65"/>
  <c r="R65" i="2"/>
  <c r="S59" i="1"/>
  <c r="R59" i="2"/>
  <c r="S44" i="1"/>
  <c r="R44" i="3"/>
  <c r="R44" i="1"/>
  <c r="Q44" i="2"/>
  <c r="S37" i="1"/>
  <c r="R37" i="2"/>
  <c r="S9" i="1"/>
  <c r="R9" i="2"/>
  <c r="S71" l="1"/>
  <c r="Q71" i="1"/>
  <c r="T71" i="3"/>
  <c r="U71" i="1"/>
  <c r="R71"/>
  <c r="Q71" i="3"/>
  <c r="R71"/>
  <c r="S71" i="1"/>
</calcChain>
</file>

<file path=xl/sharedStrings.xml><?xml version="1.0" encoding="utf-8"?>
<sst xmlns="http://schemas.openxmlformats.org/spreadsheetml/2006/main" count="298" uniqueCount="82">
  <si>
    <t>CONFERENCE</t>
  </si>
  <si>
    <t xml:space="preserve">Number of Deacons Under Age 35 by Annual Conference </t>
  </si>
  <si>
    <t xml:space="preserve">Percentage of Deacons Under Age 35 by Annual Conference </t>
  </si>
  <si>
    <t xml:space="preserve">Number of Deacons Ages 35-54 by Annual Conference </t>
  </si>
  <si>
    <t xml:space="preserve">Percentage of Deacons Ages 35-54 by Annual Conference </t>
  </si>
  <si>
    <t xml:space="preserve">Number of Deacons 55 Years or Older by Annual Conference </t>
  </si>
  <si>
    <t xml:space="preserve">Percentage of Deacons 55 Years or Older by Annual Conference </t>
  </si>
  <si>
    <t xml:space="preserve">Total Number of Deacons by Annual Conference </t>
  </si>
  <si>
    <t xml:space="preserve">Note: While not all clergy are in the denominational pension system, most are, and the percentage not in the system tends to stay the same across the years, thus making trend comparisons possible. Readers should keep in mind that the total number of deacons is significantly lower in this report than their presence in the denomination because more deacons than other clergy work in employment settings with pension plans other than through the GBOPHB. </t>
  </si>
  <si>
    <t xml:space="preserve"> </t>
  </si>
  <si>
    <t>39.39.%</t>
  </si>
  <si>
    <t>For the years 2010-2015 the age range is 55-72, for years 2006-2009 the age range is 55-70.</t>
  </si>
  <si>
    <t>Alabama-West Florida</t>
  </si>
  <si>
    <t>Alaska Missionary</t>
  </si>
  <si>
    <t>Arkansas</t>
  </si>
  <si>
    <t>Baltimore-Washington</t>
  </si>
  <si>
    <t>California-Pacific</t>
  </si>
  <si>
    <t>Central Texas</t>
  </si>
  <si>
    <t>Dakotas</t>
  </si>
  <si>
    <t>Desert Southwest</t>
  </si>
  <si>
    <t>Detroit</t>
  </si>
  <si>
    <t>East Ohio</t>
  </si>
  <si>
    <t>Eastern Pennsylvania</t>
  </si>
  <si>
    <t>Florida</t>
  </si>
  <si>
    <t>Great Plains</t>
  </si>
  <si>
    <t>Greater New Jersey</t>
  </si>
  <si>
    <t>Holston</t>
  </si>
  <si>
    <t>Illinois Great Rivers</t>
  </si>
  <si>
    <t xml:space="preserve">Indiana </t>
  </si>
  <si>
    <t>Iowa</t>
  </si>
  <si>
    <t>Kansas East</t>
  </si>
  <si>
    <t>Kansas West</t>
  </si>
  <si>
    <t>Kentucky</t>
  </si>
  <si>
    <t>Memphis</t>
  </si>
  <si>
    <t>Minnesota</t>
  </si>
  <si>
    <t>Mississippi</t>
  </si>
  <si>
    <t>Missouri</t>
  </si>
  <si>
    <t>Nebraska</t>
  </si>
  <si>
    <t>New England</t>
  </si>
  <si>
    <t>New Mexico</t>
  </si>
  <si>
    <t>New York</t>
  </si>
  <si>
    <t>North Alabama</t>
  </si>
  <si>
    <t>North Carolina</t>
  </si>
  <si>
    <t xml:space="preserve">North Central New York </t>
  </si>
  <si>
    <t>North Georgia</t>
  </si>
  <si>
    <t>North Indiana</t>
  </si>
  <si>
    <t>North Texas</t>
  </si>
  <si>
    <t>Northern Illinois</t>
  </si>
  <si>
    <t>Northwest Texas</t>
  </si>
  <si>
    <t>Oklahoma</t>
  </si>
  <si>
    <t>OK Indian Missionary</t>
  </si>
  <si>
    <t>Oregon-Idaho</t>
  </si>
  <si>
    <t>Pacific Northwest</t>
  </si>
  <si>
    <t>Peninsula-Delaware</t>
  </si>
  <si>
    <t xml:space="preserve">Red Bird Missionary </t>
  </si>
  <si>
    <t>Rio Grande</t>
  </si>
  <si>
    <t xml:space="preserve">Rio Texas </t>
  </si>
  <si>
    <t>Rocky Mountain</t>
  </si>
  <si>
    <t>South Carolina</t>
  </si>
  <si>
    <t>South Georgia</t>
  </si>
  <si>
    <t>South Indiana</t>
  </si>
  <si>
    <t xml:space="preserve">Southwest Texas </t>
  </si>
  <si>
    <t>Susquehanna</t>
  </si>
  <si>
    <t>Tennessee</t>
  </si>
  <si>
    <t>Texas</t>
  </si>
  <si>
    <t>Troy</t>
  </si>
  <si>
    <t>Upper New York</t>
  </si>
  <si>
    <t>Virginia</t>
  </si>
  <si>
    <t>West Michigan</t>
  </si>
  <si>
    <t>West Ohio</t>
  </si>
  <si>
    <t>West Virginia</t>
  </si>
  <si>
    <t xml:space="preserve">Western New York </t>
  </si>
  <si>
    <t>Western North Carolina</t>
  </si>
  <si>
    <t>Western Pennsylvania</t>
  </si>
  <si>
    <t>Wisconsin</t>
  </si>
  <si>
    <t xml:space="preserve">Wyoming </t>
  </si>
  <si>
    <t xml:space="preserve">Yellowstone </t>
  </si>
  <si>
    <t xml:space="preserve">TOTAL </t>
  </si>
  <si>
    <t>For the years 2010-2015 the age range is 55-72, for years 2005-2009 the age range is 55-70.</t>
  </si>
  <si>
    <t>California-Nevada</t>
  </si>
  <si>
    <t>Central Pennsylvania</t>
  </si>
  <si>
    <t>Louisiana</t>
  </si>
</sst>
</file>

<file path=xl/styles.xml><?xml version="1.0" encoding="utf-8"?>
<styleSheet xmlns="http://schemas.openxmlformats.org/spreadsheetml/2006/main">
  <numFmts count="1">
    <numFmt numFmtId="164" formatCode="0.0%"/>
  </numFmts>
  <fonts count="9">
    <font>
      <sz val="11"/>
      <color theme="1"/>
      <name val="Calibri"/>
      <family val="2"/>
      <scheme val="minor"/>
    </font>
    <font>
      <sz val="11"/>
      <color theme="1"/>
      <name val="Calibri"/>
      <family val="2"/>
      <scheme val="minor"/>
    </font>
    <font>
      <sz val="10"/>
      <color indexed="8"/>
      <name val="Arial"/>
      <family val="2"/>
    </font>
    <font>
      <sz val="10"/>
      <color theme="1"/>
      <name val="Arial"/>
      <family val="2"/>
    </font>
    <font>
      <sz val="10"/>
      <color rgb="FF000000"/>
      <name val="Arial"/>
      <family val="2"/>
    </font>
    <font>
      <b/>
      <sz val="10"/>
      <color theme="1"/>
      <name val="Arial"/>
      <family val="2"/>
    </font>
    <font>
      <i/>
      <sz val="10"/>
      <color theme="1"/>
      <name val="Arial"/>
      <family val="2"/>
    </font>
    <font>
      <sz val="9"/>
      <color theme="1"/>
      <name val="Arial"/>
      <family val="2"/>
    </font>
    <font>
      <sz val="10"/>
      <name val="Arial"/>
      <family val="2"/>
    </font>
  </fonts>
  <fills count="6">
    <fill>
      <patternFill patternType="none"/>
    </fill>
    <fill>
      <patternFill patternType="gray125"/>
    </fill>
    <fill>
      <patternFill patternType="solid">
        <fgColor theme="1" tint="0.499984740745262"/>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0" fontId="2" fillId="0" borderId="0"/>
    <xf numFmtId="0" fontId="2" fillId="0" borderId="0"/>
  </cellStyleXfs>
  <cellXfs count="93">
    <xf numFmtId="0" fontId="0" fillId="0" borderId="0" xfId="0"/>
    <xf numFmtId="3" fontId="2" fillId="0" borderId="0" xfId="0" applyNumberFormat="1" applyFont="1" applyBorder="1" applyAlignment="1">
      <alignment horizontal="center"/>
    </xf>
    <xf numFmtId="10" fontId="3" fillId="0" borderId="1" xfId="0" applyNumberFormat="1" applyFont="1" applyBorder="1" applyAlignment="1">
      <alignment horizontal="center"/>
    </xf>
    <xf numFmtId="0" fontId="4" fillId="0" borderId="1" xfId="0" applyFont="1" applyBorder="1" applyAlignment="1">
      <alignment horizontal="center" wrapText="1"/>
    </xf>
    <xf numFmtId="10" fontId="4" fillId="0" borderId="1" xfId="0" applyNumberFormat="1" applyFont="1" applyBorder="1" applyAlignment="1">
      <alignment horizontal="center" wrapText="1"/>
    </xf>
    <xf numFmtId="10" fontId="4" fillId="0" borderId="1" xfId="0" applyNumberFormat="1" applyFont="1" applyBorder="1"/>
    <xf numFmtId="10" fontId="4" fillId="0" borderId="1" xfId="0" applyNumberFormat="1" applyFont="1" applyBorder="1" applyAlignment="1">
      <alignment horizontal="center"/>
    </xf>
    <xf numFmtId="0" fontId="4" fillId="0" borderId="1" xfId="0" applyFont="1" applyBorder="1" applyAlignment="1">
      <alignment horizontal="center"/>
    </xf>
    <xf numFmtId="0" fontId="4" fillId="0" borderId="5" xfId="0" applyFont="1" applyBorder="1" applyAlignment="1">
      <alignment horizontal="center" wrapText="1"/>
    </xf>
    <xf numFmtId="10" fontId="4" fillId="0" borderId="5" xfId="0" applyNumberFormat="1" applyFont="1" applyBorder="1" applyAlignment="1">
      <alignment horizontal="center" wrapText="1"/>
    </xf>
    <xf numFmtId="10" fontId="4" fillId="0" borderId="5" xfId="0" applyNumberFormat="1" applyFont="1" applyBorder="1" applyAlignment="1">
      <alignment horizontal="center"/>
    </xf>
    <xf numFmtId="0" fontId="4" fillId="2" borderId="1" xfId="0" applyFont="1" applyFill="1" applyBorder="1" applyAlignment="1">
      <alignment horizontal="center" wrapText="1"/>
    </xf>
    <xf numFmtId="10" fontId="4" fillId="2" borderId="1" xfId="0" applyNumberFormat="1" applyFont="1" applyFill="1" applyBorder="1" applyAlignment="1">
      <alignment horizontal="center" wrapText="1"/>
    </xf>
    <xf numFmtId="0" fontId="3" fillId="0" borderId="1" xfId="0" applyFont="1" applyBorder="1"/>
    <xf numFmtId="0" fontId="3" fillId="0" borderId="1" xfId="0" applyFont="1" applyFill="1" applyBorder="1"/>
    <xf numFmtId="0" fontId="3" fillId="0" borderId="1" xfId="0" applyFont="1" applyBorder="1" applyAlignment="1">
      <alignment horizontal="left"/>
    </xf>
    <xf numFmtId="0" fontId="2" fillId="0" borderId="1" xfId="3" applyFont="1" applyFill="1" applyBorder="1" applyAlignment="1">
      <alignment horizontal="center" wrapText="1"/>
    </xf>
    <xf numFmtId="0" fontId="3" fillId="4" borderId="0" xfId="0" applyFont="1" applyFill="1"/>
    <xf numFmtId="0" fontId="3" fillId="0" borderId="0" xfId="0" applyFont="1"/>
    <xf numFmtId="0" fontId="5" fillId="0" borderId="1" xfId="0" applyFont="1" applyBorder="1" applyAlignment="1">
      <alignment horizontal="center"/>
    </xf>
    <xf numFmtId="1" fontId="5" fillId="0" borderId="1" xfId="0" applyNumberFormat="1" applyFont="1" applyBorder="1" applyAlignment="1">
      <alignment horizontal="center"/>
    </xf>
    <xf numFmtId="0" fontId="2" fillId="0" borderId="4" xfId="3" applyFont="1" applyFill="1" applyBorder="1" applyAlignment="1">
      <alignment horizontal="center" wrapText="1"/>
    </xf>
    <xf numFmtId="0" fontId="2" fillId="0" borderId="3" xfId="3" applyFont="1" applyFill="1" applyBorder="1" applyAlignment="1">
      <alignment horizontal="center" wrapText="1"/>
    </xf>
    <xf numFmtId="0" fontId="2" fillId="0" borderId="1" xfId="2" applyFont="1" applyFill="1" applyBorder="1" applyAlignment="1">
      <alignment horizontal="center" wrapText="1"/>
    </xf>
    <xf numFmtId="0" fontId="3" fillId="0" borderId="1" xfId="0" applyFont="1" applyBorder="1" applyAlignment="1">
      <alignment horizontal="center"/>
    </xf>
    <xf numFmtId="164" fontId="3" fillId="0" borderId="5" xfId="0" applyNumberFormat="1" applyFont="1" applyBorder="1" applyAlignment="1">
      <alignment horizontal="center"/>
    </xf>
    <xf numFmtId="164" fontId="3" fillId="0" borderId="1" xfId="0" applyNumberFormat="1" applyFont="1" applyBorder="1" applyAlignment="1">
      <alignment horizontal="center"/>
    </xf>
    <xf numFmtId="0" fontId="2" fillId="0" borderId="5" xfId="3" applyFont="1" applyFill="1" applyBorder="1" applyAlignment="1">
      <alignment horizontal="center" wrapText="1"/>
    </xf>
    <xf numFmtId="0" fontId="3" fillId="2" borderId="1" xfId="0" applyFont="1" applyFill="1" applyBorder="1" applyAlignment="1">
      <alignment horizontal="center"/>
    </xf>
    <xf numFmtId="0" fontId="3" fillId="2" borderId="0" xfId="0" applyFont="1" applyFill="1" applyAlignment="1">
      <alignment horizontal="center"/>
    </xf>
    <xf numFmtId="0" fontId="2" fillId="2" borderId="1" xfId="2" applyFont="1" applyFill="1" applyBorder="1" applyAlignment="1">
      <alignment horizontal="center" wrapText="1"/>
    </xf>
    <xf numFmtId="0" fontId="3" fillId="0" borderId="1" xfId="0" applyFont="1" applyFill="1" applyBorder="1" applyAlignment="1">
      <alignment horizontal="center"/>
    </xf>
    <xf numFmtId="164" fontId="3" fillId="2" borderId="1" xfId="0" applyNumberFormat="1" applyFont="1" applyFill="1" applyBorder="1" applyAlignment="1">
      <alignment horizontal="center"/>
    </xf>
    <xf numFmtId="0" fontId="2" fillId="2" borderId="1" xfId="3" applyFont="1" applyFill="1" applyBorder="1" applyAlignment="1">
      <alignment horizontal="center" wrapText="1"/>
    </xf>
    <xf numFmtId="164" fontId="3" fillId="2" borderId="5" xfId="0" applyNumberFormat="1" applyFont="1" applyFill="1" applyBorder="1" applyAlignment="1">
      <alignment horizontal="center"/>
    </xf>
    <xf numFmtId="0" fontId="3" fillId="0" borderId="5" xfId="0" applyFont="1" applyBorder="1" applyAlignment="1">
      <alignment horizontal="center"/>
    </xf>
    <xf numFmtId="0" fontId="3" fillId="0" borderId="0" xfId="0" applyFont="1" applyAlignment="1">
      <alignment horizontal="center"/>
    </xf>
    <xf numFmtId="0" fontId="3" fillId="2" borderId="5" xfId="0" applyFont="1" applyFill="1" applyBorder="1" applyAlignment="1">
      <alignment horizontal="center"/>
    </xf>
    <xf numFmtId="164" fontId="3" fillId="2" borderId="3" xfId="0" applyNumberFormat="1" applyFont="1" applyFill="1" applyBorder="1" applyAlignment="1">
      <alignment horizontal="center"/>
    </xf>
    <xf numFmtId="0" fontId="2" fillId="5" borderId="1" xfId="2" applyFont="1" applyFill="1" applyBorder="1" applyAlignment="1">
      <alignment horizontal="center" wrapText="1"/>
    </xf>
    <xf numFmtId="0" fontId="3" fillId="0" borderId="0" xfId="0" applyFont="1" applyBorder="1" applyAlignment="1">
      <alignment horizontal="left"/>
    </xf>
    <xf numFmtId="0" fontId="3" fillId="0" borderId="0" xfId="0" applyFont="1" applyBorder="1" applyAlignment="1">
      <alignment horizontal="center"/>
    </xf>
    <xf numFmtId="0" fontId="2" fillId="0" borderId="0" xfId="2" applyFont="1" applyFill="1" applyBorder="1" applyAlignment="1">
      <alignment horizontal="center" wrapText="1"/>
    </xf>
    <xf numFmtId="0" fontId="3" fillId="0" borderId="0" xfId="0" applyFont="1" applyFill="1"/>
    <xf numFmtId="164" fontId="3" fillId="0" borderId="0" xfId="0" applyNumberFormat="1" applyFont="1" applyBorder="1" applyAlignment="1">
      <alignment horizontal="center"/>
    </xf>
    <xf numFmtId="0" fontId="3" fillId="0" borderId="0" xfId="0" applyFont="1" applyFill="1" applyBorder="1"/>
    <xf numFmtId="0" fontId="3" fillId="0" borderId="0" xfId="0" applyFont="1" applyFill="1" applyBorder="1" applyAlignment="1">
      <alignment horizontal="left" wrapText="1"/>
    </xf>
    <xf numFmtId="0" fontId="5" fillId="0" borderId="0" xfId="0" applyFont="1" applyAlignment="1">
      <alignment horizontal="center"/>
    </xf>
    <xf numFmtId="1" fontId="5" fillId="0" borderId="1" xfId="0" applyNumberFormat="1" applyFont="1" applyFill="1" applyBorder="1" applyAlignment="1">
      <alignment horizontal="center"/>
    </xf>
    <xf numFmtId="1" fontId="5" fillId="0" borderId="0" xfId="0" applyNumberFormat="1" applyFont="1" applyFill="1" applyBorder="1" applyAlignment="1">
      <alignment horizontal="center"/>
    </xf>
    <xf numFmtId="3" fontId="3" fillId="0" borderId="1" xfId="0" applyNumberFormat="1" applyFont="1" applyBorder="1" applyAlignment="1">
      <alignment horizontal="center"/>
    </xf>
    <xf numFmtId="3" fontId="2" fillId="0" borderId="1" xfId="2" applyNumberFormat="1" applyFont="1" applyFill="1" applyBorder="1" applyAlignment="1">
      <alignment horizontal="center" wrapText="1"/>
    </xf>
    <xf numFmtId="3" fontId="3" fillId="2" borderId="1" xfId="0" applyNumberFormat="1" applyFont="1" applyFill="1" applyBorder="1" applyAlignment="1">
      <alignment horizontal="center"/>
    </xf>
    <xf numFmtId="3" fontId="2" fillId="2" borderId="1" xfId="2" applyNumberFormat="1" applyFont="1" applyFill="1" applyBorder="1" applyAlignment="1">
      <alignment horizontal="center" wrapText="1"/>
    </xf>
    <xf numFmtId="0" fontId="3" fillId="2" borderId="1" xfId="0" applyFont="1" applyFill="1" applyBorder="1"/>
    <xf numFmtId="164" fontId="3" fillId="2" borderId="1" xfId="1" applyNumberFormat="1" applyFont="1" applyFill="1" applyBorder="1" applyAlignment="1">
      <alignment horizontal="center"/>
    </xf>
    <xf numFmtId="164" fontId="2" fillId="2" borderId="1" xfId="1" applyNumberFormat="1" applyFont="1" applyFill="1" applyBorder="1" applyAlignment="1">
      <alignment horizontal="center" wrapText="1"/>
    </xf>
    <xf numFmtId="164" fontId="4" fillId="0" borderId="5" xfId="0" applyNumberFormat="1" applyFont="1" applyBorder="1" applyAlignment="1">
      <alignment horizontal="center" wrapText="1"/>
    </xf>
    <xf numFmtId="10" fontId="3" fillId="0" borderId="5" xfId="0" applyNumberFormat="1" applyFont="1" applyBorder="1" applyAlignment="1">
      <alignment horizontal="center"/>
    </xf>
    <xf numFmtId="0" fontId="4" fillId="2" borderId="5" xfId="0" applyFont="1" applyFill="1" applyBorder="1" applyAlignment="1">
      <alignment horizontal="center" wrapText="1"/>
    </xf>
    <xf numFmtId="0" fontId="4" fillId="0" borderId="5" xfId="0" applyFont="1" applyBorder="1" applyAlignment="1">
      <alignment horizontal="center"/>
    </xf>
    <xf numFmtId="3" fontId="3" fillId="0" borderId="1" xfId="0" applyNumberFormat="1" applyFont="1" applyFill="1" applyBorder="1" applyAlignment="1">
      <alignment horizontal="center"/>
    </xf>
    <xf numFmtId="0" fontId="3" fillId="0" borderId="0" xfId="0" applyFont="1" applyBorder="1"/>
    <xf numFmtId="3" fontId="3" fillId="0" borderId="0" xfId="0" applyNumberFormat="1" applyFont="1" applyBorder="1" applyAlignment="1">
      <alignment horizontal="center"/>
    </xf>
    <xf numFmtId="3" fontId="3" fillId="0" borderId="0" xfId="0" applyNumberFormat="1" applyFont="1" applyFill="1" applyBorder="1" applyAlignment="1">
      <alignment horizontal="center"/>
    </xf>
    <xf numFmtId="0" fontId="3" fillId="0" borderId="0" xfId="0" applyFont="1" applyFill="1" applyBorder="1" applyAlignment="1">
      <alignment horizontal="left" vertical="top" wrapText="1"/>
    </xf>
    <xf numFmtId="10" fontId="3" fillId="4" borderId="0" xfId="0" applyNumberFormat="1" applyFont="1" applyFill="1" applyAlignment="1">
      <alignment horizontal="center"/>
    </xf>
    <xf numFmtId="10" fontId="7" fillId="0" borderId="1" xfId="0" applyNumberFormat="1" applyFont="1" applyBorder="1" applyAlignment="1">
      <alignment horizontal="center"/>
    </xf>
    <xf numFmtId="10" fontId="4" fillId="2" borderId="5" xfId="0" applyNumberFormat="1" applyFont="1" applyFill="1" applyBorder="1" applyAlignment="1">
      <alignment horizontal="center" wrapText="1"/>
    </xf>
    <xf numFmtId="0" fontId="5" fillId="0" borderId="1" xfId="0" applyFont="1" applyFill="1" applyBorder="1" applyAlignment="1">
      <alignment horizontal="center"/>
    </xf>
    <xf numFmtId="0" fontId="5" fillId="0" borderId="5" xfId="0" applyFont="1" applyFill="1" applyBorder="1" applyAlignment="1">
      <alignment horizontal="center"/>
    </xf>
    <xf numFmtId="10" fontId="3" fillId="0" borderId="5" xfId="1" applyNumberFormat="1" applyFont="1" applyBorder="1" applyAlignment="1">
      <alignment horizontal="center"/>
    </xf>
    <xf numFmtId="10" fontId="3" fillId="2" borderId="1" xfId="1" applyNumberFormat="1" applyFont="1" applyFill="1" applyBorder="1" applyAlignment="1">
      <alignment horizontal="center"/>
    </xf>
    <xf numFmtId="10" fontId="3" fillId="2" borderId="5" xfId="1" applyNumberFormat="1" applyFont="1" applyFill="1" applyBorder="1" applyAlignment="1">
      <alignment horizontal="center"/>
    </xf>
    <xf numFmtId="10" fontId="3" fillId="0" borderId="1" xfId="1" applyNumberFormat="1" applyFont="1" applyBorder="1" applyAlignment="1">
      <alignment horizontal="center"/>
    </xf>
    <xf numFmtId="0" fontId="3" fillId="0" borderId="0" xfId="0" applyFont="1" applyFill="1" applyBorder="1" applyAlignment="1">
      <alignment horizontal="center" wrapText="1"/>
    </xf>
    <xf numFmtId="0" fontId="2" fillId="0" borderId="6" xfId="3" applyFont="1" applyFill="1" applyBorder="1" applyAlignment="1">
      <alignment horizontal="center" wrapText="1"/>
    </xf>
    <xf numFmtId="10" fontId="3" fillId="0" borderId="1" xfId="0" applyNumberFormat="1" applyFont="1" applyFill="1" applyBorder="1" applyAlignment="1">
      <alignment horizontal="center"/>
    </xf>
    <xf numFmtId="0" fontId="3" fillId="2" borderId="0" xfId="0" applyFont="1" applyFill="1"/>
    <xf numFmtId="0" fontId="3" fillId="0" borderId="5" xfId="0" applyFont="1" applyFill="1" applyBorder="1" applyAlignment="1">
      <alignment horizontal="center"/>
    </xf>
    <xf numFmtId="0" fontId="6" fillId="0" borderId="0" xfId="0" applyFont="1" applyAlignment="1"/>
    <xf numFmtId="0" fontId="4" fillId="0" borderId="5" xfId="0" applyFont="1" applyFill="1" applyBorder="1" applyAlignment="1">
      <alignment horizontal="center"/>
    </xf>
    <xf numFmtId="0" fontId="3" fillId="2" borderId="5" xfId="0" applyFont="1" applyFill="1" applyBorder="1"/>
    <xf numFmtId="0" fontId="6" fillId="0" borderId="0" xfId="0" applyFont="1" applyAlignment="1">
      <alignment horizontal="center"/>
    </xf>
    <xf numFmtId="0" fontId="4" fillId="2" borderId="5" xfId="0" applyFont="1" applyFill="1" applyBorder="1" applyAlignment="1">
      <alignment horizontal="center"/>
    </xf>
    <xf numFmtId="0" fontId="2" fillId="0" borderId="1" xfId="4" applyFont="1" applyFill="1" applyBorder="1" applyAlignment="1">
      <alignment horizontal="center" wrapText="1"/>
    </xf>
    <xf numFmtId="0" fontId="8" fillId="0" borderId="1" xfId="0" applyFont="1" applyBorder="1" applyAlignment="1">
      <alignment horizontal="center"/>
    </xf>
    <xf numFmtId="0" fontId="2" fillId="2" borderId="1" xfId="4" applyFont="1" applyFill="1" applyBorder="1" applyAlignment="1">
      <alignment horizontal="center" wrapText="1"/>
    </xf>
    <xf numFmtId="0" fontId="5" fillId="3" borderId="2" xfId="0" applyFont="1" applyFill="1" applyBorder="1" applyAlignment="1">
      <alignment horizontal="center"/>
    </xf>
    <xf numFmtId="0" fontId="3" fillId="0" borderId="0" xfId="0" applyFont="1" applyFill="1" applyBorder="1" applyAlignment="1">
      <alignment horizontal="left" vertical="top" wrapText="1"/>
    </xf>
    <xf numFmtId="0" fontId="6" fillId="0" borderId="0" xfId="0" applyFont="1" applyAlignment="1">
      <alignment horizontal="left"/>
    </xf>
    <xf numFmtId="0" fontId="5" fillId="3" borderId="7" xfId="0" applyFont="1" applyFill="1" applyBorder="1" applyAlignment="1">
      <alignment horizontal="center"/>
    </xf>
    <xf numFmtId="0" fontId="3" fillId="0" borderId="0" xfId="0" applyFont="1" applyFill="1" applyBorder="1" applyAlignment="1">
      <alignment horizontal="left" wrapText="1"/>
    </xf>
  </cellXfs>
  <cellStyles count="5">
    <cellStyle name="Normal" xfId="0" builtinId="0"/>
    <cellStyle name="Normal_Deacons" xfId="3"/>
    <cellStyle name="Normal_Elders" xfId="2"/>
    <cellStyle name="Normal_Sheet2" xfId="4"/>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Y83"/>
  <sheetViews>
    <sheetView showGridLines="0" topLeftCell="A40" zoomScaleNormal="100" workbookViewId="0">
      <selection activeCell="B71" sqref="B71"/>
    </sheetView>
  </sheetViews>
  <sheetFormatPr defaultRowHeight="12.75"/>
  <cols>
    <col min="1" max="1" width="21" style="18" customWidth="1"/>
    <col min="2" max="4" width="6.140625" style="36" customWidth="1"/>
    <col min="5" max="5" width="5.42578125" style="36" customWidth="1"/>
    <col min="6" max="6" width="5.7109375" style="36" customWidth="1"/>
    <col min="7" max="12" width="5.42578125" style="36" customWidth="1"/>
    <col min="13" max="13" width="1.7109375" style="18" customWidth="1"/>
    <col min="14" max="16" width="8" style="36" customWidth="1"/>
    <col min="17" max="23" width="8" style="18" customWidth="1"/>
    <col min="24" max="24" width="7.28515625" style="36" customWidth="1"/>
    <col min="25" max="16384" width="9.140625" style="18"/>
  </cols>
  <sheetData>
    <row r="1" spans="1:25">
      <c r="A1" s="88" t="s">
        <v>1</v>
      </c>
      <c r="B1" s="88"/>
      <c r="C1" s="88"/>
      <c r="D1" s="88"/>
      <c r="E1" s="88"/>
      <c r="F1" s="88"/>
      <c r="G1" s="88"/>
      <c r="H1" s="88"/>
      <c r="I1" s="88"/>
      <c r="J1" s="88"/>
      <c r="K1" s="88"/>
      <c r="L1" s="88"/>
      <c r="M1" s="17"/>
      <c r="N1" s="91" t="s">
        <v>2</v>
      </c>
      <c r="O1" s="88"/>
      <c r="P1" s="88"/>
      <c r="Q1" s="88"/>
      <c r="R1" s="88"/>
      <c r="S1" s="88"/>
      <c r="T1" s="88"/>
      <c r="U1" s="88"/>
      <c r="V1" s="88"/>
      <c r="W1" s="88"/>
      <c r="X1" s="88"/>
    </row>
    <row r="2" spans="1:25">
      <c r="A2" s="19" t="s">
        <v>0</v>
      </c>
      <c r="B2" s="19">
        <v>2015</v>
      </c>
      <c r="C2" s="19">
        <v>2014</v>
      </c>
      <c r="D2" s="19">
        <v>2013</v>
      </c>
      <c r="E2" s="19">
        <v>2012</v>
      </c>
      <c r="F2" s="19">
        <v>2011</v>
      </c>
      <c r="G2" s="19">
        <v>2010</v>
      </c>
      <c r="H2" s="19">
        <v>2009</v>
      </c>
      <c r="I2" s="19">
        <v>2008</v>
      </c>
      <c r="J2" s="19">
        <v>2007</v>
      </c>
      <c r="K2" s="19">
        <v>2006</v>
      </c>
      <c r="L2" s="19">
        <v>2005</v>
      </c>
      <c r="M2" s="17"/>
      <c r="N2" s="19">
        <v>2015</v>
      </c>
      <c r="O2" s="19">
        <v>2014</v>
      </c>
      <c r="P2" s="19">
        <v>2013</v>
      </c>
      <c r="Q2" s="19">
        <v>2012</v>
      </c>
      <c r="R2" s="19">
        <v>2011</v>
      </c>
      <c r="S2" s="20">
        <v>2010</v>
      </c>
      <c r="T2" s="19">
        <v>2009</v>
      </c>
      <c r="U2" s="19">
        <v>2008</v>
      </c>
      <c r="V2" s="19">
        <v>2007</v>
      </c>
      <c r="W2" s="19">
        <v>2006</v>
      </c>
      <c r="X2" s="19">
        <v>2005</v>
      </c>
    </row>
    <row r="3" spans="1:25">
      <c r="A3" s="13" t="s">
        <v>12</v>
      </c>
      <c r="B3" s="16">
        <v>1</v>
      </c>
      <c r="C3" s="3">
        <v>1</v>
      </c>
      <c r="D3" s="21">
        <v>3</v>
      </c>
      <c r="E3" s="22">
        <v>5</v>
      </c>
      <c r="F3" s="23">
        <v>5</v>
      </c>
      <c r="G3" s="24">
        <v>7</v>
      </c>
      <c r="H3" s="24">
        <v>5</v>
      </c>
      <c r="I3" s="24">
        <v>4</v>
      </c>
      <c r="J3" s="24">
        <v>3</v>
      </c>
      <c r="K3" s="24">
        <v>3</v>
      </c>
      <c r="L3" s="85">
        <v>0</v>
      </c>
      <c r="M3" s="17"/>
      <c r="N3" s="2">
        <v>3.0303030303030304E-2</v>
      </c>
      <c r="O3" s="4">
        <v>3.1300000000000001E-2</v>
      </c>
      <c r="P3" s="25">
        <v>9.6799999999999997E-2</v>
      </c>
      <c r="Q3" s="26">
        <f>E3/'Total # Deacons'!E3</f>
        <v>0.1388888888888889</v>
      </c>
      <c r="R3" s="26">
        <f>F3/'Total # Deacons'!F3</f>
        <v>0.13513513513513514</v>
      </c>
      <c r="S3" s="26">
        <f>G3/'Total # Deacons'!G3</f>
        <v>0.1891891891891892</v>
      </c>
      <c r="T3" s="26">
        <f>H3/'Total # Deacons'!H3</f>
        <v>0.1388888888888889</v>
      </c>
      <c r="U3" s="26">
        <f>I3/'Total # Deacons'!I3</f>
        <v>0.11764705882352941</v>
      </c>
      <c r="V3" s="26">
        <f>J3/'Total # Deacons'!J3</f>
        <v>0.1</v>
      </c>
      <c r="W3" s="26">
        <f>K3/'Total # Deacons'!K3</f>
        <v>0.12</v>
      </c>
      <c r="X3" s="2">
        <v>0</v>
      </c>
    </row>
    <row r="4" spans="1:25">
      <c r="A4" s="14" t="s">
        <v>13</v>
      </c>
      <c r="B4" s="16">
        <v>0</v>
      </c>
      <c r="C4" s="3">
        <v>0</v>
      </c>
      <c r="D4" s="21">
        <v>0</v>
      </c>
      <c r="E4" s="24">
        <v>0</v>
      </c>
      <c r="F4" s="23">
        <v>0</v>
      </c>
      <c r="G4" s="24">
        <v>0</v>
      </c>
      <c r="H4" s="24">
        <v>0</v>
      </c>
      <c r="I4" s="24">
        <v>0</v>
      </c>
      <c r="J4" s="24">
        <v>0</v>
      </c>
      <c r="K4" s="24">
        <v>0</v>
      </c>
      <c r="L4" s="85">
        <v>0</v>
      </c>
      <c r="M4" s="17"/>
      <c r="N4" s="2">
        <v>0</v>
      </c>
      <c r="O4" s="4">
        <v>0</v>
      </c>
      <c r="P4" s="25">
        <v>0</v>
      </c>
      <c r="Q4" s="2">
        <v>0</v>
      </c>
      <c r="R4" s="2">
        <v>0</v>
      </c>
      <c r="S4" s="2">
        <v>0</v>
      </c>
      <c r="T4" s="2">
        <v>0</v>
      </c>
      <c r="U4" s="2">
        <v>0</v>
      </c>
      <c r="V4" s="2">
        <v>0</v>
      </c>
      <c r="W4" s="2">
        <v>0</v>
      </c>
      <c r="X4" s="2">
        <v>0</v>
      </c>
    </row>
    <row r="5" spans="1:25">
      <c r="A5" s="13" t="s">
        <v>14</v>
      </c>
      <c r="B5" s="16">
        <v>0</v>
      </c>
      <c r="C5" s="3">
        <v>0</v>
      </c>
      <c r="D5" s="27">
        <v>0</v>
      </c>
      <c r="E5" s="16">
        <v>0</v>
      </c>
      <c r="F5" s="23">
        <v>0</v>
      </c>
      <c r="G5" s="24">
        <v>0</v>
      </c>
      <c r="H5" s="24">
        <v>0</v>
      </c>
      <c r="I5" s="24">
        <v>1</v>
      </c>
      <c r="J5" s="24">
        <v>1</v>
      </c>
      <c r="K5" s="24">
        <v>0</v>
      </c>
      <c r="L5" s="85">
        <v>0</v>
      </c>
      <c r="M5" s="17"/>
      <c r="N5" s="2">
        <v>0</v>
      </c>
      <c r="O5" s="4">
        <v>0</v>
      </c>
      <c r="P5" s="25">
        <v>0</v>
      </c>
      <c r="Q5" s="26">
        <f>E5/'Total # Deacons'!E5</f>
        <v>0</v>
      </c>
      <c r="R5" s="26">
        <f>F5/'Total # Deacons'!F5</f>
        <v>0</v>
      </c>
      <c r="S5" s="26">
        <f>G5/'Total # Deacons'!G5</f>
        <v>0</v>
      </c>
      <c r="T5" s="26">
        <f>H5/'Total # Deacons'!H5</f>
        <v>0</v>
      </c>
      <c r="U5" s="26">
        <f>I5/'Total # Deacons'!I5</f>
        <v>5.8823529411764705E-2</v>
      </c>
      <c r="V5" s="26">
        <f>J5/'Total # Deacons'!J5</f>
        <v>5.8823529411764705E-2</v>
      </c>
      <c r="W5" s="26">
        <f>K5/'Total # Deacons'!K5</f>
        <v>0</v>
      </c>
      <c r="X5" s="2">
        <v>0</v>
      </c>
    </row>
    <row r="6" spans="1:25">
      <c r="A6" s="13" t="s">
        <v>15</v>
      </c>
      <c r="B6" s="16">
        <v>0</v>
      </c>
      <c r="C6" s="3">
        <v>0</v>
      </c>
      <c r="D6" s="27">
        <v>0</v>
      </c>
      <c r="E6" s="16">
        <v>0</v>
      </c>
      <c r="F6" s="23">
        <v>0</v>
      </c>
      <c r="G6" s="24">
        <v>0</v>
      </c>
      <c r="H6" s="24">
        <v>0</v>
      </c>
      <c r="I6" s="24">
        <v>0</v>
      </c>
      <c r="J6" s="24">
        <v>1</v>
      </c>
      <c r="K6" s="24">
        <v>0</v>
      </c>
      <c r="L6" s="85">
        <v>0</v>
      </c>
      <c r="M6" s="17"/>
      <c r="N6" s="2">
        <v>0</v>
      </c>
      <c r="O6" s="4">
        <v>0</v>
      </c>
      <c r="P6" s="25">
        <v>0</v>
      </c>
      <c r="Q6" s="26">
        <f>E6/'Total # Deacons'!E6</f>
        <v>0</v>
      </c>
      <c r="R6" s="26">
        <f>F6/'Total # Deacons'!F6</f>
        <v>0</v>
      </c>
      <c r="S6" s="26">
        <f>G6/'Total # Deacons'!G6</f>
        <v>0</v>
      </c>
      <c r="T6" s="26">
        <f>H6/'Total # Deacons'!H6</f>
        <v>0</v>
      </c>
      <c r="U6" s="26">
        <f>I6/'Total # Deacons'!I6</f>
        <v>0</v>
      </c>
      <c r="V6" s="26">
        <f>J6/'Total # Deacons'!J6</f>
        <v>4.5454545454545456E-2</v>
      </c>
      <c r="W6" s="26">
        <f>K6/'Total # Deacons'!K6</f>
        <v>0</v>
      </c>
      <c r="X6" s="2">
        <v>0</v>
      </c>
    </row>
    <row r="7" spans="1:25">
      <c r="A7" s="13" t="s">
        <v>79</v>
      </c>
      <c r="B7" s="16">
        <v>0</v>
      </c>
      <c r="C7" s="3">
        <v>1</v>
      </c>
      <c r="D7" s="27">
        <v>0</v>
      </c>
      <c r="E7" s="16">
        <v>1</v>
      </c>
      <c r="F7" s="23">
        <v>1</v>
      </c>
      <c r="G7" s="24">
        <v>0</v>
      </c>
      <c r="H7" s="24">
        <v>1</v>
      </c>
      <c r="I7" s="24">
        <v>1</v>
      </c>
      <c r="J7" s="24">
        <v>0</v>
      </c>
      <c r="K7" s="24">
        <v>1</v>
      </c>
      <c r="L7" s="85">
        <v>1</v>
      </c>
      <c r="M7" s="17"/>
      <c r="N7" s="2">
        <v>0</v>
      </c>
      <c r="O7" s="4">
        <v>0.1429</v>
      </c>
      <c r="P7" s="25">
        <v>0</v>
      </c>
      <c r="Q7" s="26">
        <f>E7/'Total # Deacons'!E7</f>
        <v>0.16666666666666666</v>
      </c>
      <c r="R7" s="26">
        <f>F7/'Total # Deacons'!F7</f>
        <v>0.2</v>
      </c>
      <c r="S7" s="26">
        <f>G7/'Total # Deacons'!G7</f>
        <v>0</v>
      </c>
      <c r="T7" s="26">
        <f>H7/'Total # Deacons'!H7</f>
        <v>9.0909090909090912E-2</v>
      </c>
      <c r="U7" s="26">
        <f>I7/'Total # Deacons'!I7</f>
        <v>0.1111111111111111</v>
      </c>
      <c r="V7" s="26">
        <f>J7/'Total # Deacons'!J7</f>
        <v>0</v>
      </c>
      <c r="W7" s="26">
        <f>K7/'Total # Deacons'!K7</f>
        <v>8.3333333333333329E-2</v>
      </c>
      <c r="X7" s="2">
        <v>8.3333333333333329E-2</v>
      </c>
    </row>
    <row r="8" spans="1:25">
      <c r="A8" s="13" t="s">
        <v>16</v>
      </c>
      <c r="B8" s="16">
        <v>0</v>
      </c>
      <c r="C8" s="3">
        <v>0</v>
      </c>
      <c r="D8" s="27">
        <v>1</v>
      </c>
      <c r="E8" s="16">
        <v>1</v>
      </c>
      <c r="F8" s="23">
        <v>1</v>
      </c>
      <c r="G8" s="24">
        <v>1</v>
      </c>
      <c r="H8" s="24">
        <v>1</v>
      </c>
      <c r="I8" s="24">
        <v>0</v>
      </c>
      <c r="J8" s="24">
        <v>0</v>
      </c>
      <c r="K8" s="24">
        <v>1</v>
      </c>
      <c r="L8" s="85">
        <v>2</v>
      </c>
      <c r="M8" s="17"/>
      <c r="N8" s="2">
        <v>0</v>
      </c>
      <c r="O8" s="4">
        <v>0</v>
      </c>
      <c r="P8" s="25">
        <v>5.5599999999999997E-2</v>
      </c>
      <c r="Q8" s="26">
        <f>E8/'Total # Deacons'!E8</f>
        <v>5.5555555555555552E-2</v>
      </c>
      <c r="R8" s="26">
        <f>F8/'Total # Deacons'!F8</f>
        <v>6.25E-2</v>
      </c>
      <c r="S8" s="26">
        <f>G8/'Total # Deacons'!G8</f>
        <v>5.8823529411764705E-2</v>
      </c>
      <c r="T8" s="26">
        <f>H8/'Total # Deacons'!H8</f>
        <v>5.2631578947368418E-2</v>
      </c>
      <c r="U8" s="26">
        <f>I8/'Total # Deacons'!I8</f>
        <v>0</v>
      </c>
      <c r="V8" s="26">
        <f>J8/'Total # Deacons'!J8</f>
        <v>0</v>
      </c>
      <c r="W8" s="26">
        <f>K8/'Total # Deacons'!K8</f>
        <v>0.05</v>
      </c>
      <c r="X8" s="2">
        <v>9.5238095238095233E-2</v>
      </c>
    </row>
    <row r="9" spans="1:25">
      <c r="A9" s="15" t="s">
        <v>80</v>
      </c>
      <c r="B9" s="28"/>
      <c r="C9" s="28"/>
      <c r="D9" s="28"/>
      <c r="E9" s="29"/>
      <c r="F9" s="30"/>
      <c r="G9" s="31">
        <v>1</v>
      </c>
      <c r="H9" s="24">
        <v>1</v>
      </c>
      <c r="I9" s="24">
        <v>1</v>
      </c>
      <c r="J9" s="24">
        <v>0</v>
      </c>
      <c r="K9" s="24">
        <v>0</v>
      </c>
      <c r="L9" s="85">
        <v>0</v>
      </c>
      <c r="M9" s="17"/>
      <c r="N9" s="28"/>
      <c r="O9" s="28"/>
      <c r="P9" s="32"/>
      <c r="Q9" s="32"/>
      <c r="R9" s="32"/>
      <c r="S9" s="26">
        <f>G9/'Total # Deacons'!G9</f>
        <v>0.14285714285714285</v>
      </c>
      <c r="T9" s="26">
        <f>H9/'Total # Deacons'!H9</f>
        <v>0.14285714285714285</v>
      </c>
      <c r="U9" s="26">
        <f>I9/'Total # Deacons'!I9</f>
        <v>0.14285714285714285</v>
      </c>
      <c r="V9" s="26">
        <f>J9/'Total # Deacons'!J9</f>
        <v>0</v>
      </c>
      <c r="W9" s="26">
        <f>K9/'Total # Deacons'!K9</f>
        <v>0</v>
      </c>
      <c r="X9" s="2">
        <v>0</v>
      </c>
    </row>
    <row r="10" spans="1:25">
      <c r="A10" s="13" t="s">
        <v>17</v>
      </c>
      <c r="B10" s="16">
        <v>3</v>
      </c>
      <c r="C10" s="3">
        <v>2</v>
      </c>
      <c r="D10" s="16">
        <v>1</v>
      </c>
      <c r="E10" s="31">
        <v>1</v>
      </c>
      <c r="F10" s="23">
        <v>2</v>
      </c>
      <c r="G10" s="24">
        <v>3</v>
      </c>
      <c r="H10" s="24">
        <v>2</v>
      </c>
      <c r="I10" s="24">
        <v>2</v>
      </c>
      <c r="J10" s="24">
        <v>3</v>
      </c>
      <c r="K10" s="24">
        <v>4</v>
      </c>
      <c r="L10" s="85">
        <v>1</v>
      </c>
      <c r="M10" s="17"/>
      <c r="N10" s="2">
        <v>0.125</v>
      </c>
      <c r="O10" s="4">
        <v>8.6999999999999994E-2</v>
      </c>
      <c r="P10" s="25">
        <v>3.85E-2</v>
      </c>
      <c r="Q10" s="26">
        <f>E10/'Total # Deacons'!E10</f>
        <v>3.7037037037037035E-2</v>
      </c>
      <c r="R10" s="26">
        <f>F10/'Total # Deacons'!F10</f>
        <v>7.407407407407407E-2</v>
      </c>
      <c r="S10" s="26">
        <f>G10/'Total # Deacons'!G10</f>
        <v>0.11538461538461539</v>
      </c>
      <c r="T10" s="26">
        <f>H10/'Total # Deacons'!H10</f>
        <v>7.6923076923076927E-2</v>
      </c>
      <c r="U10" s="26">
        <f>I10/'Total # Deacons'!I10</f>
        <v>6.8965517241379309E-2</v>
      </c>
      <c r="V10" s="26">
        <f>J10/'Total # Deacons'!J10</f>
        <v>0.11538461538461539</v>
      </c>
      <c r="W10" s="26">
        <f>K10/'Total # Deacons'!K10</f>
        <v>0.15384615384615385</v>
      </c>
      <c r="X10" s="2">
        <v>4.7619047619047616E-2</v>
      </c>
    </row>
    <row r="11" spans="1:25">
      <c r="A11" s="13" t="s">
        <v>18</v>
      </c>
      <c r="B11" s="16">
        <v>1</v>
      </c>
      <c r="C11" s="3">
        <v>0</v>
      </c>
      <c r="D11" s="16">
        <v>0</v>
      </c>
      <c r="E11" s="16">
        <v>0</v>
      </c>
      <c r="F11" s="23">
        <v>0</v>
      </c>
      <c r="G11" s="24">
        <v>0</v>
      </c>
      <c r="H11" s="24">
        <v>0</v>
      </c>
      <c r="I11" s="24">
        <v>0</v>
      </c>
      <c r="J11" s="24">
        <v>0</v>
      </c>
      <c r="K11" s="24">
        <v>1</v>
      </c>
      <c r="L11" s="85">
        <v>1</v>
      </c>
      <c r="M11" s="17"/>
      <c r="N11" s="2">
        <v>0.16666666666666666</v>
      </c>
      <c r="O11" s="4">
        <v>0</v>
      </c>
      <c r="P11" s="25">
        <v>0</v>
      </c>
      <c r="Q11" s="26">
        <f>E11/'Total # Deacons'!E11</f>
        <v>0</v>
      </c>
      <c r="R11" s="26">
        <f>F11/'Total # Deacons'!F11</f>
        <v>0</v>
      </c>
      <c r="S11" s="26">
        <f>G11/'Total # Deacons'!G11</f>
        <v>0</v>
      </c>
      <c r="T11" s="26">
        <f>H11/'Total # Deacons'!H11</f>
        <v>0</v>
      </c>
      <c r="U11" s="26">
        <f>I11/'Total # Deacons'!I11</f>
        <v>0</v>
      </c>
      <c r="V11" s="26">
        <f>J11/'Total # Deacons'!J11</f>
        <v>0</v>
      </c>
      <c r="W11" s="26">
        <f>K11/'Total # Deacons'!K11</f>
        <v>0.33333333333333331</v>
      </c>
      <c r="X11" s="2">
        <v>0.25</v>
      </c>
    </row>
    <row r="12" spans="1:25">
      <c r="A12" s="13" t="s">
        <v>19</v>
      </c>
      <c r="B12" s="16">
        <v>0</v>
      </c>
      <c r="C12" s="3">
        <v>0</v>
      </c>
      <c r="D12" s="16">
        <v>0</v>
      </c>
      <c r="E12" s="16">
        <v>0</v>
      </c>
      <c r="F12" s="23">
        <v>0</v>
      </c>
      <c r="G12" s="24">
        <v>0</v>
      </c>
      <c r="H12" s="24">
        <v>0</v>
      </c>
      <c r="I12" s="24">
        <v>0</v>
      </c>
      <c r="J12" s="24">
        <v>0</v>
      </c>
      <c r="K12" s="24">
        <v>0</v>
      </c>
      <c r="L12" s="85">
        <v>0</v>
      </c>
      <c r="M12" s="17"/>
      <c r="N12" s="2">
        <v>0</v>
      </c>
      <c r="O12" s="4">
        <v>0</v>
      </c>
      <c r="P12" s="25">
        <v>0</v>
      </c>
      <c r="Q12" s="26">
        <f>E12/'Total # Deacons'!E12</f>
        <v>0</v>
      </c>
      <c r="R12" s="26">
        <f>F12/'Total # Deacons'!F12</f>
        <v>0</v>
      </c>
      <c r="S12" s="26">
        <f>G12/'Total # Deacons'!G12</f>
        <v>0</v>
      </c>
      <c r="T12" s="26">
        <f>H12/'Total # Deacons'!H12</f>
        <v>0</v>
      </c>
      <c r="U12" s="26">
        <f>I12/'Total # Deacons'!I12</f>
        <v>0</v>
      </c>
      <c r="V12" s="26">
        <f>J12/'Total # Deacons'!J12</f>
        <v>0</v>
      </c>
      <c r="W12" s="26">
        <f>K12/'Total # Deacons'!K12</f>
        <v>0</v>
      </c>
      <c r="X12" s="2">
        <v>0</v>
      </c>
      <c r="Y12" s="18" t="s">
        <v>9</v>
      </c>
    </row>
    <row r="13" spans="1:25">
      <c r="A13" s="13" t="s">
        <v>20</v>
      </c>
      <c r="B13" s="16">
        <v>3</v>
      </c>
      <c r="C13" s="3">
        <v>3</v>
      </c>
      <c r="D13" s="16">
        <v>3</v>
      </c>
      <c r="E13" s="16">
        <v>3</v>
      </c>
      <c r="F13" s="23">
        <v>4</v>
      </c>
      <c r="G13" s="24">
        <v>4</v>
      </c>
      <c r="H13" s="24">
        <v>2</v>
      </c>
      <c r="I13" s="24">
        <v>1</v>
      </c>
      <c r="J13" s="24">
        <v>1</v>
      </c>
      <c r="K13" s="24">
        <v>1</v>
      </c>
      <c r="L13" s="85">
        <v>1</v>
      </c>
      <c r="M13" s="17"/>
      <c r="N13" s="2">
        <v>0.17647058823529413</v>
      </c>
      <c r="O13" s="4">
        <v>0.17649999999999999</v>
      </c>
      <c r="P13" s="25">
        <v>0.2</v>
      </c>
      <c r="Q13" s="26">
        <f>E13/'Total # Deacons'!E13</f>
        <v>0.17647058823529413</v>
      </c>
      <c r="R13" s="26">
        <f>F13/'Total # Deacons'!F13</f>
        <v>0.2</v>
      </c>
      <c r="S13" s="26">
        <f>G13/'Total # Deacons'!G13</f>
        <v>0.22222222222222221</v>
      </c>
      <c r="T13" s="26">
        <f>H13/'Total # Deacons'!H13</f>
        <v>0.125</v>
      </c>
      <c r="U13" s="26">
        <f>I13/'Total # Deacons'!I13</f>
        <v>6.6666666666666666E-2</v>
      </c>
      <c r="V13" s="26">
        <f>J13/'Total # Deacons'!J13</f>
        <v>0.125</v>
      </c>
      <c r="W13" s="26">
        <f>K13/'Total # Deacons'!K13</f>
        <v>0.1111111111111111</v>
      </c>
      <c r="X13" s="2">
        <v>0.1</v>
      </c>
    </row>
    <row r="14" spans="1:25">
      <c r="A14" s="13" t="s">
        <v>21</v>
      </c>
      <c r="B14" s="16">
        <v>2</v>
      </c>
      <c r="C14" s="3">
        <v>2</v>
      </c>
      <c r="D14" s="16">
        <v>2</v>
      </c>
      <c r="E14" s="16">
        <v>0</v>
      </c>
      <c r="F14" s="23">
        <v>0</v>
      </c>
      <c r="G14" s="24">
        <v>1</v>
      </c>
      <c r="H14" s="24">
        <v>0</v>
      </c>
      <c r="I14" s="24">
        <v>0</v>
      </c>
      <c r="J14" s="24">
        <v>0</v>
      </c>
      <c r="K14" s="24">
        <v>0</v>
      </c>
      <c r="L14" s="85">
        <v>0</v>
      </c>
      <c r="M14" s="17"/>
      <c r="N14" s="2">
        <v>0.125</v>
      </c>
      <c r="O14" s="4">
        <v>0.1176</v>
      </c>
      <c r="P14" s="25">
        <v>0.1176</v>
      </c>
      <c r="Q14" s="26">
        <f>E14/'Total # Deacons'!E14</f>
        <v>0</v>
      </c>
      <c r="R14" s="26">
        <f>F14/'Total # Deacons'!F14</f>
        <v>0</v>
      </c>
      <c r="S14" s="26">
        <f>G14/'Total # Deacons'!G14</f>
        <v>6.25E-2</v>
      </c>
      <c r="T14" s="26">
        <f>H14/'Total # Deacons'!H14</f>
        <v>0</v>
      </c>
      <c r="U14" s="26">
        <f>I14/'Total # Deacons'!I14</f>
        <v>0</v>
      </c>
      <c r="V14" s="26">
        <f>J14/'Total # Deacons'!J14</f>
        <v>0</v>
      </c>
      <c r="W14" s="26">
        <f>K14/'Total # Deacons'!K14</f>
        <v>0</v>
      </c>
      <c r="X14" s="2">
        <v>0</v>
      </c>
    </row>
    <row r="15" spans="1:25">
      <c r="A15" s="13" t="s">
        <v>22</v>
      </c>
      <c r="B15" s="16">
        <v>1</v>
      </c>
      <c r="C15" s="3">
        <v>1</v>
      </c>
      <c r="D15" s="16">
        <v>1</v>
      </c>
      <c r="E15" s="16">
        <v>1</v>
      </c>
      <c r="F15" s="23">
        <v>0</v>
      </c>
      <c r="G15" s="24">
        <v>0</v>
      </c>
      <c r="H15" s="24">
        <v>0</v>
      </c>
      <c r="I15" s="24">
        <v>0</v>
      </c>
      <c r="J15" s="24">
        <v>0</v>
      </c>
      <c r="K15" s="24">
        <v>0</v>
      </c>
      <c r="L15" s="85">
        <v>2</v>
      </c>
      <c r="M15" s="17"/>
      <c r="N15" s="2">
        <v>5.5555555555555552E-2</v>
      </c>
      <c r="O15" s="4">
        <v>6.25E-2</v>
      </c>
      <c r="P15" s="25">
        <v>6.6699999999999995E-2</v>
      </c>
      <c r="Q15" s="26">
        <f>E15/'Total # Deacons'!E15</f>
        <v>6.25E-2</v>
      </c>
      <c r="R15" s="26">
        <f>F15/'Total # Deacons'!F15</f>
        <v>0</v>
      </c>
      <c r="S15" s="26">
        <f>G15/'Total # Deacons'!G15</f>
        <v>0</v>
      </c>
      <c r="T15" s="26">
        <f>H15/'Total # Deacons'!H15</f>
        <v>0</v>
      </c>
      <c r="U15" s="26">
        <f>I15/'Total # Deacons'!I15</f>
        <v>0</v>
      </c>
      <c r="V15" s="26">
        <f>J15/'Total # Deacons'!J15</f>
        <v>0</v>
      </c>
      <c r="W15" s="26">
        <f>K15/'Total # Deacons'!K15</f>
        <v>0</v>
      </c>
      <c r="X15" s="2">
        <v>0.25</v>
      </c>
    </row>
    <row r="16" spans="1:25">
      <c r="A16" s="13" t="s">
        <v>23</v>
      </c>
      <c r="B16" s="16">
        <v>3</v>
      </c>
      <c r="C16" s="3">
        <v>3</v>
      </c>
      <c r="D16" s="16">
        <v>4</v>
      </c>
      <c r="E16" s="16">
        <v>4</v>
      </c>
      <c r="F16" s="23">
        <v>3</v>
      </c>
      <c r="G16" s="24">
        <v>2</v>
      </c>
      <c r="H16" s="24">
        <v>3</v>
      </c>
      <c r="I16" s="24">
        <v>2</v>
      </c>
      <c r="J16" s="24">
        <v>3</v>
      </c>
      <c r="K16" s="24">
        <v>2</v>
      </c>
      <c r="L16" s="85">
        <v>1</v>
      </c>
      <c r="M16" s="17"/>
      <c r="N16" s="2">
        <v>9.6774193548387094E-2</v>
      </c>
      <c r="O16" s="4">
        <v>9.3799999999999994E-2</v>
      </c>
      <c r="P16" s="25">
        <v>0.1176</v>
      </c>
      <c r="Q16" s="26">
        <f>E16/'Total # Deacons'!E16</f>
        <v>0.12903225806451613</v>
      </c>
      <c r="R16" s="26">
        <f>F16/'Total # Deacons'!F16</f>
        <v>0.10714285714285714</v>
      </c>
      <c r="S16" s="26">
        <f>G16/'Total # Deacons'!G16</f>
        <v>6.6666666666666666E-2</v>
      </c>
      <c r="T16" s="26">
        <f>H16/'Total # Deacons'!H16</f>
        <v>9.375E-2</v>
      </c>
      <c r="U16" s="26">
        <f>I16/'Total # Deacons'!I16</f>
        <v>6.0606060606060608E-2</v>
      </c>
      <c r="V16" s="26">
        <f>J16/'Total # Deacons'!J16</f>
        <v>7.3170731707317069E-2</v>
      </c>
      <c r="W16" s="26">
        <f>K16/'Total # Deacons'!K16</f>
        <v>4.7619047619047616E-2</v>
      </c>
      <c r="X16" s="2">
        <v>2.3255813953488372E-2</v>
      </c>
    </row>
    <row r="17" spans="1:24">
      <c r="A17" s="13" t="s">
        <v>24</v>
      </c>
      <c r="B17" s="16">
        <v>2</v>
      </c>
      <c r="C17" s="3">
        <v>2</v>
      </c>
      <c r="D17" s="33"/>
      <c r="E17" s="33"/>
      <c r="F17" s="30"/>
      <c r="G17" s="28"/>
      <c r="H17" s="28"/>
      <c r="I17" s="28"/>
      <c r="J17" s="28"/>
      <c r="K17" s="28"/>
      <c r="L17" s="28"/>
      <c r="M17" s="17"/>
      <c r="N17" s="2">
        <v>9.5238095238095233E-2</v>
      </c>
      <c r="O17" s="4">
        <v>9.5200000000000007E-2</v>
      </c>
      <c r="P17" s="34"/>
      <c r="Q17" s="32"/>
      <c r="R17" s="32"/>
      <c r="S17" s="32"/>
      <c r="T17" s="32"/>
      <c r="U17" s="32"/>
      <c r="V17" s="32"/>
      <c r="W17" s="32"/>
      <c r="X17" s="28"/>
    </row>
    <row r="18" spans="1:24">
      <c r="A18" s="13" t="s">
        <v>25</v>
      </c>
      <c r="B18" s="16">
        <v>1</v>
      </c>
      <c r="C18" s="3">
        <v>0</v>
      </c>
      <c r="D18" s="16">
        <v>0</v>
      </c>
      <c r="E18" s="16">
        <v>0</v>
      </c>
      <c r="F18" s="23">
        <v>1</v>
      </c>
      <c r="G18" s="24">
        <v>3</v>
      </c>
      <c r="H18" s="24">
        <v>2</v>
      </c>
      <c r="I18" s="24">
        <v>2</v>
      </c>
      <c r="J18" s="24">
        <v>2</v>
      </c>
      <c r="K18" s="24">
        <v>1</v>
      </c>
      <c r="L18" s="24">
        <v>0</v>
      </c>
      <c r="M18" s="17"/>
      <c r="N18" s="2">
        <v>8.3333333333333329E-2</v>
      </c>
      <c r="O18" s="4">
        <v>0</v>
      </c>
      <c r="P18" s="25">
        <v>0</v>
      </c>
      <c r="Q18" s="26">
        <f>E18/'Total # Deacons'!E18</f>
        <v>0</v>
      </c>
      <c r="R18" s="26">
        <f>F18/'Total # Deacons'!F18</f>
        <v>7.1428571428571425E-2</v>
      </c>
      <c r="S18" s="26">
        <f>G18/'Total # Deacons'!G18</f>
        <v>0.16666666666666666</v>
      </c>
      <c r="T18" s="26">
        <f>H18/'Total # Deacons'!H18</f>
        <v>0.125</v>
      </c>
      <c r="U18" s="26">
        <f>I18/'Total # Deacons'!I18</f>
        <v>0.125</v>
      </c>
      <c r="V18" s="26">
        <f>J18/'Total # Deacons'!J18</f>
        <v>0.10526315789473684</v>
      </c>
      <c r="W18" s="26">
        <f>K18/'Total # Deacons'!K18</f>
        <v>6.6666666666666666E-2</v>
      </c>
      <c r="X18" s="2">
        <v>0</v>
      </c>
    </row>
    <row r="19" spans="1:24">
      <c r="A19" s="13" t="s">
        <v>26</v>
      </c>
      <c r="B19" s="16">
        <v>2</v>
      </c>
      <c r="C19" s="3">
        <v>3</v>
      </c>
      <c r="D19" s="16">
        <v>2</v>
      </c>
      <c r="E19" s="16">
        <v>3</v>
      </c>
      <c r="F19" s="23">
        <v>2</v>
      </c>
      <c r="G19" s="24">
        <v>2</v>
      </c>
      <c r="H19" s="24">
        <v>1</v>
      </c>
      <c r="I19" s="24">
        <v>0</v>
      </c>
      <c r="J19" s="24">
        <v>0</v>
      </c>
      <c r="K19" s="24">
        <v>0</v>
      </c>
      <c r="L19" s="24">
        <v>0</v>
      </c>
      <c r="M19" s="17"/>
      <c r="N19" s="2">
        <v>0.16666666666666666</v>
      </c>
      <c r="O19" s="4">
        <v>0.23080000000000001</v>
      </c>
      <c r="P19" s="25">
        <v>0.22220000000000001</v>
      </c>
      <c r="Q19" s="26">
        <f>E19/'Total # Deacons'!E19</f>
        <v>0.25</v>
      </c>
      <c r="R19" s="26">
        <f>F19/'Total # Deacons'!F19</f>
        <v>0.15384615384615385</v>
      </c>
      <c r="S19" s="26">
        <f>G19/'Total # Deacons'!G19</f>
        <v>0.15384615384615385</v>
      </c>
      <c r="T19" s="26">
        <f>H19/'Total # Deacons'!H19</f>
        <v>8.3333333333333329E-2</v>
      </c>
      <c r="U19" s="26">
        <f>I19/'Total # Deacons'!I19</f>
        <v>0</v>
      </c>
      <c r="V19" s="26">
        <f>J19/'Total # Deacons'!J19</f>
        <v>0</v>
      </c>
      <c r="W19" s="26">
        <f>K19/'Total # Deacons'!K19</f>
        <v>0</v>
      </c>
      <c r="X19" s="2">
        <v>0</v>
      </c>
    </row>
    <row r="20" spans="1:24">
      <c r="A20" s="13" t="s">
        <v>27</v>
      </c>
      <c r="B20" s="16">
        <v>2</v>
      </c>
      <c r="C20" s="3">
        <v>2</v>
      </c>
      <c r="D20" s="16">
        <v>0</v>
      </c>
      <c r="E20" s="16">
        <v>0</v>
      </c>
      <c r="F20" s="23">
        <v>0</v>
      </c>
      <c r="G20" s="24">
        <v>0</v>
      </c>
      <c r="H20" s="24">
        <v>0</v>
      </c>
      <c r="I20" s="24">
        <v>0</v>
      </c>
      <c r="J20" s="24">
        <v>0</v>
      </c>
      <c r="K20" s="24">
        <v>0</v>
      </c>
      <c r="L20" s="24">
        <v>0</v>
      </c>
      <c r="M20" s="17"/>
      <c r="N20" s="2">
        <v>0.14285714285714285</v>
      </c>
      <c r="O20" s="4">
        <v>0.1333</v>
      </c>
      <c r="P20" s="25">
        <v>0</v>
      </c>
      <c r="Q20" s="26">
        <f>E20/'Total # Deacons'!E20</f>
        <v>0</v>
      </c>
      <c r="R20" s="26">
        <f>F20/'Total # Deacons'!F20</f>
        <v>0</v>
      </c>
      <c r="S20" s="26">
        <f>G20/'Total # Deacons'!G20</f>
        <v>0</v>
      </c>
      <c r="T20" s="26">
        <f>H20/'Total # Deacons'!H20</f>
        <v>0</v>
      </c>
      <c r="U20" s="26">
        <f>I20/'Total # Deacons'!I20</f>
        <v>0</v>
      </c>
      <c r="V20" s="26">
        <f>J20/'Total # Deacons'!J20</f>
        <v>0</v>
      </c>
      <c r="W20" s="26">
        <f>K20/'Total # Deacons'!K20</f>
        <v>0</v>
      </c>
      <c r="X20" s="2">
        <v>0</v>
      </c>
    </row>
    <row r="21" spans="1:24">
      <c r="A21" s="13" t="s">
        <v>28</v>
      </c>
      <c r="B21" s="16">
        <v>4</v>
      </c>
      <c r="C21" s="3">
        <v>2</v>
      </c>
      <c r="D21" s="16">
        <v>3</v>
      </c>
      <c r="E21" s="16">
        <v>3</v>
      </c>
      <c r="F21" s="23">
        <v>3</v>
      </c>
      <c r="G21" s="28"/>
      <c r="H21" s="28"/>
      <c r="I21" s="28"/>
      <c r="J21" s="28"/>
      <c r="K21" s="28"/>
      <c r="L21" s="28"/>
      <c r="M21" s="17"/>
      <c r="N21" s="2">
        <v>0.26666666666666666</v>
      </c>
      <c r="O21" s="4">
        <v>0.1333</v>
      </c>
      <c r="P21" s="25">
        <v>0.2</v>
      </c>
      <c r="Q21" s="26">
        <f>E21/'Total # Deacons'!E21</f>
        <v>0.16666666666666666</v>
      </c>
      <c r="R21" s="26">
        <f>F21/'Total # Deacons'!F21</f>
        <v>0.17647058823529413</v>
      </c>
      <c r="S21" s="26">
        <f>G21/'Total # Deacons'!G21</f>
        <v>0</v>
      </c>
      <c r="T21" s="32"/>
      <c r="U21" s="32"/>
      <c r="V21" s="32"/>
      <c r="W21" s="32"/>
      <c r="X21" s="28"/>
    </row>
    <row r="22" spans="1:24">
      <c r="A22" s="13" t="s">
        <v>29</v>
      </c>
      <c r="B22" s="16">
        <v>1</v>
      </c>
      <c r="C22" s="3">
        <v>3</v>
      </c>
      <c r="D22" s="16">
        <v>3</v>
      </c>
      <c r="E22" s="16">
        <v>2</v>
      </c>
      <c r="F22" s="23">
        <v>0</v>
      </c>
      <c r="G22" s="24">
        <v>2</v>
      </c>
      <c r="H22" s="24">
        <v>1</v>
      </c>
      <c r="I22" s="24">
        <v>0</v>
      </c>
      <c r="J22" s="24">
        <v>0</v>
      </c>
      <c r="K22" s="24">
        <v>0</v>
      </c>
      <c r="L22" s="85">
        <v>0</v>
      </c>
      <c r="M22" s="17"/>
      <c r="N22" s="2">
        <v>9.0909090909090912E-2</v>
      </c>
      <c r="O22" s="4">
        <v>0.2727</v>
      </c>
      <c r="P22" s="25">
        <v>0.25</v>
      </c>
      <c r="Q22" s="26">
        <f>E22/'Total # Deacons'!E22</f>
        <v>0.22222222222222221</v>
      </c>
      <c r="R22" s="26">
        <f>F22/'Total # Deacons'!F22</f>
        <v>0</v>
      </c>
      <c r="S22" s="26">
        <f>G22/'Total # Deacons'!G22</f>
        <v>0.15384615384615385</v>
      </c>
      <c r="T22" s="26">
        <f>H22/'Total # Deacons'!H22</f>
        <v>7.6923076923076927E-2</v>
      </c>
      <c r="U22" s="26">
        <f>I22/'Total # Deacons'!I22</f>
        <v>0</v>
      </c>
      <c r="V22" s="26">
        <f>J22/'Total # Deacons'!J22</f>
        <v>0</v>
      </c>
      <c r="W22" s="26">
        <f>K22/'Total # Deacons'!K22</f>
        <v>0</v>
      </c>
      <c r="X22" s="2">
        <v>0</v>
      </c>
    </row>
    <row r="23" spans="1:24">
      <c r="A23" s="15" t="s">
        <v>30</v>
      </c>
      <c r="B23" s="28"/>
      <c r="C23" s="28"/>
      <c r="D23" s="22">
        <v>1</v>
      </c>
      <c r="E23" s="16">
        <v>0</v>
      </c>
      <c r="F23" s="23">
        <v>0</v>
      </c>
      <c r="G23" s="24">
        <v>1</v>
      </c>
      <c r="H23" s="24">
        <v>0</v>
      </c>
      <c r="I23" s="24">
        <v>0</v>
      </c>
      <c r="J23" s="24">
        <v>0</v>
      </c>
      <c r="K23" s="24">
        <v>0</v>
      </c>
      <c r="L23" s="85">
        <v>0</v>
      </c>
      <c r="M23" s="17"/>
      <c r="N23" s="28"/>
      <c r="O23" s="28"/>
      <c r="P23" s="26">
        <v>0.1111</v>
      </c>
      <c r="Q23" s="26">
        <f>E23/'Total # Deacons'!E23</f>
        <v>0</v>
      </c>
      <c r="R23" s="26">
        <f>F23/'Total # Deacons'!F23</f>
        <v>0</v>
      </c>
      <c r="S23" s="26">
        <f>G23/'Total # Deacons'!G23</f>
        <v>0.125</v>
      </c>
      <c r="T23" s="26">
        <f>H23/'Total # Deacons'!H23</f>
        <v>0</v>
      </c>
      <c r="U23" s="26">
        <f>I23/'Total # Deacons'!I23</f>
        <v>0</v>
      </c>
      <c r="V23" s="26">
        <f>J23/'Total # Deacons'!J23</f>
        <v>0</v>
      </c>
      <c r="W23" s="26">
        <f>K23/'Total # Deacons'!K23</f>
        <v>0</v>
      </c>
      <c r="X23" s="2">
        <v>0</v>
      </c>
    </row>
    <row r="24" spans="1:24">
      <c r="A24" s="15" t="s">
        <v>31</v>
      </c>
      <c r="B24" s="28"/>
      <c r="C24" s="28"/>
      <c r="D24" s="16">
        <v>1</v>
      </c>
      <c r="E24" s="16">
        <v>1</v>
      </c>
      <c r="F24" s="23">
        <v>2</v>
      </c>
      <c r="G24" s="24">
        <v>0</v>
      </c>
      <c r="H24" s="24">
        <v>0</v>
      </c>
      <c r="I24" s="24">
        <v>0</v>
      </c>
      <c r="J24" s="24">
        <v>0</v>
      </c>
      <c r="K24" s="24">
        <v>0</v>
      </c>
      <c r="L24" s="85">
        <v>0</v>
      </c>
      <c r="M24" s="17"/>
      <c r="N24" s="28"/>
      <c r="O24" s="28"/>
      <c r="P24" s="26">
        <v>8.3299999999999999E-2</v>
      </c>
      <c r="Q24" s="26">
        <f>E24/'Total # Deacons'!E24</f>
        <v>7.6923076923076927E-2</v>
      </c>
      <c r="R24" s="26">
        <f>F24/'Total # Deacons'!F24</f>
        <v>0.16666666666666666</v>
      </c>
      <c r="S24" s="26">
        <f>G24/'Total # Deacons'!G24</f>
        <v>0</v>
      </c>
      <c r="T24" s="26">
        <f>H24/'Total # Deacons'!H24</f>
        <v>0</v>
      </c>
      <c r="U24" s="26">
        <f>I24/'Total # Deacons'!I24</f>
        <v>0</v>
      </c>
      <c r="V24" s="26">
        <f>J24/'Total # Deacons'!J24</f>
        <v>0</v>
      </c>
      <c r="W24" s="26">
        <f>K24/'Total # Deacons'!K24</f>
        <v>0</v>
      </c>
      <c r="X24" s="2">
        <v>0</v>
      </c>
    </row>
    <row r="25" spans="1:24">
      <c r="A25" s="13" t="s">
        <v>32</v>
      </c>
      <c r="B25" s="16">
        <v>2</v>
      </c>
      <c r="C25" s="3">
        <v>2</v>
      </c>
      <c r="D25" s="27">
        <v>3</v>
      </c>
      <c r="E25" s="16">
        <v>3</v>
      </c>
      <c r="F25" s="23">
        <v>0</v>
      </c>
      <c r="G25" s="24">
        <v>1</v>
      </c>
      <c r="H25" s="24">
        <v>2</v>
      </c>
      <c r="I25" s="24">
        <v>1</v>
      </c>
      <c r="J25" s="24">
        <v>0</v>
      </c>
      <c r="K25" s="24">
        <v>0</v>
      </c>
      <c r="L25" s="85">
        <v>0</v>
      </c>
      <c r="M25" s="17"/>
      <c r="N25" s="2">
        <v>8.6956521739130432E-2</v>
      </c>
      <c r="O25" s="4">
        <v>8.3299999999999999E-2</v>
      </c>
      <c r="P25" s="25">
        <v>0.1071</v>
      </c>
      <c r="Q25" s="26">
        <f>E25/'Total # Deacons'!E25</f>
        <v>0.10344827586206896</v>
      </c>
      <c r="R25" s="26">
        <f>F25/'Total # Deacons'!F25</f>
        <v>0</v>
      </c>
      <c r="S25" s="26">
        <f>G25/'Total # Deacons'!G25</f>
        <v>3.7037037037037035E-2</v>
      </c>
      <c r="T25" s="26">
        <f>H25/'Total # Deacons'!H25</f>
        <v>7.407407407407407E-2</v>
      </c>
      <c r="U25" s="26">
        <f>I25/'Total # Deacons'!I25</f>
        <v>0.04</v>
      </c>
      <c r="V25" s="26">
        <f>J25/'Total # Deacons'!J25</f>
        <v>0</v>
      </c>
      <c r="W25" s="26">
        <f>K25/'Total # Deacons'!K25</f>
        <v>0</v>
      </c>
      <c r="X25" s="2">
        <v>0</v>
      </c>
    </row>
    <row r="26" spans="1:24">
      <c r="A26" s="13" t="s">
        <v>81</v>
      </c>
      <c r="B26" s="16">
        <v>3</v>
      </c>
      <c r="C26" s="3">
        <v>3</v>
      </c>
      <c r="D26" s="27">
        <v>3</v>
      </c>
      <c r="E26" s="16">
        <v>3</v>
      </c>
      <c r="F26" s="23">
        <v>2</v>
      </c>
      <c r="G26" s="24">
        <v>2</v>
      </c>
      <c r="H26" s="24">
        <v>2</v>
      </c>
      <c r="I26" s="24">
        <v>1</v>
      </c>
      <c r="J26" s="24">
        <v>1</v>
      </c>
      <c r="K26" s="24">
        <v>1</v>
      </c>
      <c r="L26" s="85">
        <v>0</v>
      </c>
      <c r="M26" s="17"/>
      <c r="N26" s="2">
        <v>0.13636363636363635</v>
      </c>
      <c r="O26" s="4">
        <v>0.125</v>
      </c>
      <c r="P26" s="25">
        <v>0.13039999999999999</v>
      </c>
      <c r="Q26" s="26">
        <f>E26/'Total # Deacons'!E26</f>
        <v>0.12</v>
      </c>
      <c r="R26" s="26">
        <f>F26/'Total # Deacons'!F26</f>
        <v>9.0909090909090912E-2</v>
      </c>
      <c r="S26" s="26">
        <f>G26/'Total # Deacons'!G26</f>
        <v>9.0909090909090912E-2</v>
      </c>
      <c r="T26" s="26">
        <f>H26/'Total # Deacons'!H26</f>
        <v>9.0909090909090912E-2</v>
      </c>
      <c r="U26" s="26">
        <f>I26/'Total # Deacons'!I26</f>
        <v>4.7619047619047616E-2</v>
      </c>
      <c r="V26" s="26">
        <f>J26/'Total # Deacons'!J26</f>
        <v>4.5454545454545456E-2</v>
      </c>
      <c r="W26" s="26">
        <f>K26/'Total # Deacons'!K26</f>
        <v>0.04</v>
      </c>
      <c r="X26" s="2">
        <v>0</v>
      </c>
    </row>
    <row r="27" spans="1:24">
      <c r="A27" s="13" t="s">
        <v>33</v>
      </c>
      <c r="B27" s="16">
        <v>0</v>
      </c>
      <c r="C27" s="3">
        <v>0</v>
      </c>
      <c r="D27" s="27">
        <v>1</v>
      </c>
      <c r="E27" s="16">
        <v>2</v>
      </c>
      <c r="F27" s="23">
        <v>1</v>
      </c>
      <c r="G27" s="24">
        <v>1</v>
      </c>
      <c r="H27" s="24">
        <v>1</v>
      </c>
      <c r="I27" s="24">
        <v>2</v>
      </c>
      <c r="J27" s="24">
        <v>2</v>
      </c>
      <c r="K27" s="24">
        <v>1</v>
      </c>
      <c r="L27" s="85">
        <v>0</v>
      </c>
      <c r="M27" s="17"/>
      <c r="N27" s="2">
        <v>0</v>
      </c>
      <c r="O27" s="4">
        <v>0</v>
      </c>
      <c r="P27" s="25">
        <v>0.1</v>
      </c>
      <c r="Q27" s="26">
        <f>E27/'Total # Deacons'!E27</f>
        <v>0.18181818181818182</v>
      </c>
      <c r="R27" s="26">
        <f>F27/'Total # Deacons'!F27</f>
        <v>7.6923076923076927E-2</v>
      </c>
      <c r="S27" s="26">
        <f>G27/'Total # Deacons'!G27</f>
        <v>8.3333333333333329E-2</v>
      </c>
      <c r="T27" s="26">
        <f>H27/'Total # Deacons'!H27</f>
        <v>8.3333333333333329E-2</v>
      </c>
      <c r="U27" s="26">
        <f>I27/'Total # Deacons'!I27</f>
        <v>0.18181818181818182</v>
      </c>
      <c r="V27" s="26">
        <f>J27/'Total # Deacons'!J27</f>
        <v>0.18181818181818182</v>
      </c>
      <c r="W27" s="26">
        <f>K27/'Total # Deacons'!K27</f>
        <v>0.1111111111111111</v>
      </c>
      <c r="X27" s="2">
        <v>0.1</v>
      </c>
    </row>
    <row r="28" spans="1:24">
      <c r="A28" s="13" t="s">
        <v>34</v>
      </c>
      <c r="B28" s="16">
        <v>0</v>
      </c>
      <c r="C28" s="3">
        <v>0</v>
      </c>
      <c r="D28" s="27">
        <v>0</v>
      </c>
      <c r="E28" s="16">
        <v>0</v>
      </c>
      <c r="F28" s="23">
        <v>3</v>
      </c>
      <c r="G28" s="24">
        <v>3</v>
      </c>
      <c r="H28" s="24">
        <v>3</v>
      </c>
      <c r="I28" s="24">
        <v>2</v>
      </c>
      <c r="J28" s="24">
        <v>2</v>
      </c>
      <c r="K28" s="24">
        <v>2</v>
      </c>
      <c r="L28" s="85">
        <v>0</v>
      </c>
      <c r="M28" s="17"/>
      <c r="N28" s="2">
        <v>0</v>
      </c>
      <c r="O28" s="4">
        <v>0</v>
      </c>
      <c r="P28" s="25">
        <v>0</v>
      </c>
      <c r="Q28" s="26">
        <f>E28/'Total # Deacons'!E28</f>
        <v>0</v>
      </c>
      <c r="R28" s="26">
        <f>F28/'Total # Deacons'!F28</f>
        <v>0.16666666666666666</v>
      </c>
      <c r="S28" s="26">
        <f>G28/'Total # Deacons'!G28</f>
        <v>0.2</v>
      </c>
      <c r="T28" s="26">
        <f>H28/'Total # Deacons'!H28</f>
        <v>0.1875</v>
      </c>
      <c r="U28" s="26">
        <f>I28/'Total # Deacons'!I28</f>
        <v>0.125</v>
      </c>
      <c r="V28" s="26">
        <f>J28/'Total # Deacons'!J28</f>
        <v>0.13333333333333333</v>
      </c>
      <c r="W28" s="26">
        <f>K28/'Total # Deacons'!K28</f>
        <v>0.14285714285714285</v>
      </c>
      <c r="X28" s="2">
        <v>7.6923076923076927E-2</v>
      </c>
    </row>
    <row r="29" spans="1:24">
      <c r="A29" s="13" t="s">
        <v>35</v>
      </c>
      <c r="B29" s="16">
        <v>1</v>
      </c>
      <c r="C29" s="3">
        <v>1</v>
      </c>
      <c r="D29" s="27">
        <v>3</v>
      </c>
      <c r="E29" s="16">
        <v>3</v>
      </c>
      <c r="F29" s="23">
        <v>3</v>
      </c>
      <c r="G29" s="24">
        <v>2</v>
      </c>
      <c r="H29" s="24">
        <v>2</v>
      </c>
      <c r="I29" s="24">
        <v>2</v>
      </c>
      <c r="J29" s="24">
        <v>2</v>
      </c>
      <c r="K29" s="24">
        <v>1</v>
      </c>
      <c r="L29" s="85">
        <v>0</v>
      </c>
      <c r="M29" s="17"/>
      <c r="N29" s="2">
        <v>4.5454545454545456E-2</v>
      </c>
      <c r="O29" s="4">
        <v>0.04</v>
      </c>
      <c r="P29" s="25">
        <v>0.125</v>
      </c>
      <c r="Q29" s="26">
        <f>E29/'Total # Deacons'!E29</f>
        <v>0.11538461538461539</v>
      </c>
      <c r="R29" s="26">
        <f>F29/'Total # Deacons'!F29</f>
        <v>0.12</v>
      </c>
      <c r="S29" s="26">
        <f>G29/'Total # Deacons'!G29</f>
        <v>0.08</v>
      </c>
      <c r="T29" s="26">
        <f>H29/'Total # Deacons'!H29</f>
        <v>8.3333333333333329E-2</v>
      </c>
      <c r="U29" s="26">
        <f>I29/'Total # Deacons'!I29</f>
        <v>7.6923076923076927E-2</v>
      </c>
      <c r="V29" s="26">
        <f>J29/'Total # Deacons'!J29</f>
        <v>8.3333333333333329E-2</v>
      </c>
      <c r="W29" s="26">
        <f>K29/'Total # Deacons'!K29</f>
        <v>5.2631578947368418E-2</v>
      </c>
      <c r="X29" s="2">
        <v>0.1</v>
      </c>
    </row>
    <row r="30" spans="1:24">
      <c r="A30" s="13" t="s">
        <v>36</v>
      </c>
      <c r="B30" s="16">
        <v>4</v>
      </c>
      <c r="C30" s="3">
        <v>0</v>
      </c>
      <c r="D30" s="27">
        <v>0</v>
      </c>
      <c r="E30" s="16">
        <v>0</v>
      </c>
      <c r="F30" s="23">
        <v>0</v>
      </c>
      <c r="G30" s="24">
        <v>0</v>
      </c>
      <c r="H30" s="24">
        <v>0</v>
      </c>
      <c r="I30" s="24">
        <v>1</v>
      </c>
      <c r="J30" s="24">
        <v>1</v>
      </c>
      <c r="K30" s="24">
        <v>2</v>
      </c>
      <c r="L30" s="85">
        <v>1</v>
      </c>
      <c r="M30" s="17"/>
      <c r="N30" s="2">
        <v>0.16666666666666666</v>
      </c>
      <c r="O30" s="4">
        <v>0</v>
      </c>
      <c r="P30" s="25">
        <v>0</v>
      </c>
      <c r="Q30" s="26">
        <f>E30/'Total # Deacons'!E30</f>
        <v>0</v>
      </c>
      <c r="R30" s="26">
        <f>F30/'Total # Deacons'!F30</f>
        <v>0</v>
      </c>
      <c r="S30" s="26">
        <f>G30/'Total # Deacons'!G30</f>
        <v>0</v>
      </c>
      <c r="T30" s="26">
        <f>H30/'Total # Deacons'!H30</f>
        <v>0</v>
      </c>
      <c r="U30" s="26">
        <f>I30/'Total # Deacons'!I30</f>
        <v>6.25E-2</v>
      </c>
      <c r="V30" s="26">
        <f>J30/'Total # Deacons'!J30</f>
        <v>5.8823529411764705E-2</v>
      </c>
      <c r="W30" s="26">
        <f>K30/'Total # Deacons'!K30</f>
        <v>0.1111111111111111</v>
      </c>
      <c r="X30" s="2">
        <v>6.6666666666666666E-2</v>
      </c>
    </row>
    <row r="31" spans="1:24">
      <c r="A31" s="15" t="s">
        <v>37</v>
      </c>
      <c r="B31" s="28"/>
      <c r="C31" s="28"/>
      <c r="D31" s="16">
        <v>0</v>
      </c>
      <c r="E31" s="16">
        <v>0</v>
      </c>
      <c r="F31" s="23">
        <v>0</v>
      </c>
      <c r="G31" s="24">
        <v>0</v>
      </c>
      <c r="H31" s="24">
        <v>0</v>
      </c>
      <c r="I31" s="24">
        <v>0</v>
      </c>
      <c r="J31" s="24">
        <v>0</v>
      </c>
      <c r="K31" s="24">
        <v>0</v>
      </c>
      <c r="L31" s="85">
        <v>1</v>
      </c>
      <c r="M31" s="17"/>
      <c r="N31" s="28"/>
      <c r="O31" s="28"/>
      <c r="P31" s="26">
        <v>0</v>
      </c>
      <c r="Q31" s="26">
        <f>E31/'Total # Deacons'!E31</f>
        <v>0</v>
      </c>
      <c r="R31" s="26">
        <f>F31/'Total # Deacons'!F31</f>
        <v>0</v>
      </c>
      <c r="S31" s="26">
        <f>G31/'Total # Deacons'!G31</f>
        <v>0</v>
      </c>
      <c r="T31" s="26">
        <f>H31/'Total # Deacons'!H31</f>
        <v>0</v>
      </c>
      <c r="U31" s="26">
        <f>I31/'Total # Deacons'!I31</f>
        <v>0</v>
      </c>
      <c r="V31" s="26">
        <f>J31/'Total # Deacons'!J31</f>
        <v>0</v>
      </c>
      <c r="W31" s="26">
        <f>K31/'Total # Deacons'!K31</f>
        <v>0</v>
      </c>
      <c r="X31" s="2">
        <v>0</v>
      </c>
    </row>
    <row r="32" spans="1:24">
      <c r="A32" s="13" t="s">
        <v>38</v>
      </c>
      <c r="B32" s="16">
        <v>1</v>
      </c>
      <c r="C32" s="24">
        <v>1</v>
      </c>
      <c r="D32" s="16">
        <v>0</v>
      </c>
      <c r="E32" s="16">
        <v>1</v>
      </c>
      <c r="F32" s="23">
        <v>1</v>
      </c>
      <c r="G32" s="24">
        <v>1</v>
      </c>
      <c r="H32" s="24">
        <v>0</v>
      </c>
      <c r="I32" s="24">
        <v>0</v>
      </c>
      <c r="J32" s="24">
        <v>0</v>
      </c>
      <c r="K32" s="24">
        <v>0</v>
      </c>
      <c r="L32" s="85">
        <v>2</v>
      </c>
      <c r="M32" s="17"/>
      <c r="N32" s="2">
        <v>0.25</v>
      </c>
      <c r="O32" s="4">
        <v>0.25</v>
      </c>
      <c r="P32" s="25">
        <v>0</v>
      </c>
      <c r="Q32" s="26">
        <f>E32/'Total # Deacons'!E32</f>
        <v>0.25</v>
      </c>
      <c r="R32" s="26">
        <f>F32/'Total # Deacons'!F32</f>
        <v>0.2</v>
      </c>
      <c r="S32" s="26">
        <f>G32/'Total # Deacons'!G32</f>
        <v>0.33333333333333331</v>
      </c>
      <c r="T32" s="26">
        <f>H32/'Total # Deacons'!H32</f>
        <v>0</v>
      </c>
      <c r="U32" s="26">
        <f>I32/'Total # Deacons'!I32</f>
        <v>0</v>
      </c>
      <c r="V32" s="26">
        <f>J32/'Total # Deacons'!J32</f>
        <v>0</v>
      </c>
      <c r="W32" s="26">
        <f>K32/'Total # Deacons'!K32</f>
        <v>0</v>
      </c>
      <c r="X32" s="2">
        <v>0</v>
      </c>
    </row>
    <row r="33" spans="1:24">
      <c r="A33" s="13" t="s">
        <v>39</v>
      </c>
      <c r="B33" s="16">
        <v>0</v>
      </c>
      <c r="C33" s="24">
        <v>0</v>
      </c>
      <c r="D33" s="16">
        <v>0</v>
      </c>
      <c r="E33" s="16">
        <v>0</v>
      </c>
      <c r="F33" s="23">
        <v>0</v>
      </c>
      <c r="G33" s="24">
        <v>0</v>
      </c>
      <c r="H33" s="24">
        <v>0</v>
      </c>
      <c r="I33" s="24">
        <v>0</v>
      </c>
      <c r="J33" s="24">
        <v>1</v>
      </c>
      <c r="K33" s="24">
        <v>0</v>
      </c>
      <c r="L33" s="85">
        <v>1</v>
      </c>
      <c r="M33" s="17"/>
      <c r="N33" s="2">
        <v>0</v>
      </c>
      <c r="O33" s="4">
        <v>0</v>
      </c>
      <c r="P33" s="25">
        <v>0</v>
      </c>
      <c r="Q33" s="26">
        <f>E33/'Total # Deacons'!E33</f>
        <v>0</v>
      </c>
      <c r="R33" s="26">
        <f>F33/'Total # Deacons'!F33</f>
        <v>0</v>
      </c>
      <c r="S33" s="26">
        <f>G33/'Total # Deacons'!G33</f>
        <v>0</v>
      </c>
      <c r="T33" s="26">
        <f>H33/'Total # Deacons'!H33</f>
        <v>0</v>
      </c>
      <c r="U33" s="26">
        <f>I33/'Total # Deacons'!I33</f>
        <v>0</v>
      </c>
      <c r="V33" s="26">
        <f>J33/'Total # Deacons'!J33</f>
        <v>0.125</v>
      </c>
      <c r="W33" s="26">
        <f>K33/'Total # Deacons'!K33</f>
        <v>0</v>
      </c>
      <c r="X33" s="2">
        <v>0.125</v>
      </c>
    </row>
    <row r="34" spans="1:24">
      <c r="A34" s="13" t="s">
        <v>40</v>
      </c>
      <c r="B34" s="16">
        <v>0</v>
      </c>
      <c r="C34" s="24">
        <v>0</v>
      </c>
      <c r="D34" s="16">
        <v>0</v>
      </c>
      <c r="E34" s="16">
        <v>0</v>
      </c>
      <c r="F34" s="23">
        <v>0</v>
      </c>
      <c r="G34" s="24">
        <v>0</v>
      </c>
      <c r="H34" s="24">
        <v>0</v>
      </c>
      <c r="I34" s="24">
        <v>0</v>
      </c>
      <c r="J34" s="24">
        <v>0</v>
      </c>
      <c r="K34" s="24">
        <v>0</v>
      </c>
      <c r="L34" s="85">
        <v>0</v>
      </c>
      <c r="M34" s="17"/>
      <c r="N34" s="2">
        <v>0</v>
      </c>
      <c r="O34" s="4">
        <v>0</v>
      </c>
      <c r="P34" s="25">
        <v>0</v>
      </c>
      <c r="Q34" s="26">
        <f>E34/'Total # Deacons'!E34</f>
        <v>0</v>
      </c>
      <c r="R34" s="26">
        <f>F34/'Total # Deacons'!F34</f>
        <v>0</v>
      </c>
      <c r="S34" s="26">
        <f>G34/'Total # Deacons'!G34</f>
        <v>0</v>
      </c>
      <c r="T34" s="26">
        <f>H34/'Total # Deacons'!H34</f>
        <v>0</v>
      </c>
      <c r="U34" s="26">
        <f>I34/'Total # Deacons'!I34</f>
        <v>0</v>
      </c>
      <c r="V34" s="26">
        <f>J34/'Total # Deacons'!J34</f>
        <v>0</v>
      </c>
      <c r="W34" s="26">
        <f>K34/'Total # Deacons'!K34</f>
        <v>0</v>
      </c>
      <c r="X34" s="2">
        <v>0</v>
      </c>
    </row>
    <row r="35" spans="1:24">
      <c r="A35" s="13" t="s">
        <v>41</v>
      </c>
      <c r="B35" s="16">
        <v>1</v>
      </c>
      <c r="C35" s="24">
        <v>0</v>
      </c>
      <c r="D35" s="24">
        <v>0</v>
      </c>
      <c r="E35" s="16">
        <v>0</v>
      </c>
      <c r="F35" s="23">
        <v>0</v>
      </c>
      <c r="G35" s="24">
        <v>2</v>
      </c>
      <c r="H35" s="24">
        <v>1</v>
      </c>
      <c r="I35" s="24">
        <v>1</v>
      </c>
      <c r="J35" s="24">
        <v>2</v>
      </c>
      <c r="K35" s="24">
        <v>1</v>
      </c>
      <c r="L35" s="85">
        <v>0</v>
      </c>
      <c r="M35" s="17"/>
      <c r="N35" s="2">
        <v>7.6923076923076927E-2</v>
      </c>
      <c r="O35" s="4">
        <v>0</v>
      </c>
      <c r="P35" s="25">
        <v>0</v>
      </c>
      <c r="Q35" s="26">
        <f>E35/'Total # Deacons'!E35</f>
        <v>0</v>
      </c>
      <c r="R35" s="26">
        <f>F35/'Total # Deacons'!F35</f>
        <v>0</v>
      </c>
      <c r="S35" s="26">
        <f>G35/'Total # Deacons'!G35</f>
        <v>0.15384615384615385</v>
      </c>
      <c r="T35" s="26">
        <f>H35/'Total # Deacons'!H35</f>
        <v>7.6923076923076927E-2</v>
      </c>
      <c r="U35" s="26">
        <f>I35/'Total # Deacons'!I35</f>
        <v>6.6666666666666666E-2</v>
      </c>
      <c r="V35" s="26">
        <f>J35/'Total # Deacons'!J35</f>
        <v>0.11764705882352941</v>
      </c>
      <c r="W35" s="26">
        <f>K35/'Total # Deacons'!K35</f>
        <v>9.0909090909090912E-2</v>
      </c>
      <c r="X35" s="2">
        <v>0</v>
      </c>
    </row>
    <row r="36" spans="1:24">
      <c r="A36" s="13" t="s">
        <v>42</v>
      </c>
      <c r="B36" s="16">
        <v>3</v>
      </c>
      <c r="C36" s="24">
        <v>3</v>
      </c>
      <c r="D36" s="24">
        <v>1</v>
      </c>
      <c r="E36" s="16">
        <v>0</v>
      </c>
      <c r="F36" s="23">
        <v>0</v>
      </c>
      <c r="G36" s="24">
        <v>0</v>
      </c>
      <c r="H36" s="24">
        <v>0</v>
      </c>
      <c r="I36" s="24">
        <v>0</v>
      </c>
      <c r="J36" s="24">
        <v>0</v>
      </c>
      <c r="K36" s="24">
        <v>0</v>
      </c>
      <c r="L36" s="85">
        <v>1</v>
      </c>
      <c r="M36" s="17"/>
      <c r="N36" s="2">
        <v>0.14285714285714285</v>
      </c>
      <c r="O36" s="4">
        <v>0.15790000000000001</v>
      </c>
      <c r="P36" s="25">
        <v>4.5499999999999999E-2</v>
      </c>
      <c r="Q36" s="26">
        <f>E36/'Total # Deacons'!E36</f>
        <v>0</v>
      </c>
      <c r="R36" s="26">
        <f>F36/'Total # Deacons'!F36</f>
        <v>0</v>
      </c>
      <c r="S36" s="26">
        <f>G36/'Total # Deacons'!G36</f>
        <v>0</v>
      </c>
      <c r="T36" s="26">
        <f>H36/'Total # Deacons'!H36</f>
        <v>0</v>
      </c>
      <c r="U36" s="26">
        <f>I36/'Total # Deacons'!I36</f>
        <v>0</v>
      </c>
      <c r="V36" s="26">
        <f>J36/'Total # Deacons'!J36</f>
        <v>0</v>
      </c>
      <c r="W36" s="26">
        <f>K36/'Total # Deacons'!K36</f>
        <v>0</v>
      </c>
      <c r="X36" s="2">
        <v>0.125</v>
      </c>
    </row>
    <row r="37" spans="1:24">
      <c r="A37" s="15" t="s">
        <v>43</v>
      </c>
      <c r="B37" s="28"/>
      <c r="C37" s="28"/>
      <c r="D37" s="28"/>
      <c r="E37" s="28"/>
      <c r="F37" s="30"/>
      <c r="G37" s="31">
        <v>0</v>
      </c>
      <c r="H37" s="24">
        <v>0</v>
      </c>
      <c r="I37" s="24">
        <v>0</v>
      </c>
      <c r="J37" s="24">
        <v>0</v>
      </c>
      <c r="K37" s="24">
        <v>0</v>
      </c>
      <c r="L37" s="85">
        <v>0</v>
      </c>
      <c r="M37" s="17"/>
      <c r="N37" s="28"/>
      <c r="O37" s="28"/>
      <c r="P37" s="32"/>
      <c r="Q37" s="32"/>
      <c r="R37" s="32"/>
      <c r="S37" s="26">
        <f>G37/'Total # Deacons'!G37</f>
        <v>0</v>
      </c>
      <c r="T37" s="26">
        <f>H37/'Total # Deacons'!H37</f>
        <v>0</v>
      </c>
      <c r="U37" s="26">
        <f>I37/'Total # Deacons'!I37</f>
        <v>0</v>
      </c>
      <c r="V37" s="26">
        <f>J37/'Total # Deacons'!J37</f>
        <v>0</v>
      </c>
      <c r="W37" s="26">
        <f>K37/'Total # Deacons'!K37</f>
        <v>0</v>
      </c>
      <c r="X37" s="2">
        <v>0</v>
      </c>
    </row>
    <row r="38" spans="1:24">
      <c r="A38" s="15" t="s">
        <v>44</v>
      </c>
      <c r="B38" s="24">
        <v>8</v>
      </c>
      <c r="C38" s="24">
        <v>10</v>
      </c>
      <c r="D38" s="24">
        <v>10</v>
      </c>
      <c r="E38" s="24">
        <v>5</v>
      </c>
      <c r="F38" s="23">
        <v>9</v>
      </c>
      <c r="G38" s="24">
        <v>10</v>
      </c>
      <c r="H38" s="24">
        <v>10</v>
      </c>
      <c r="I38" s="24">
        <v>8</v>
      </c>
      <c r="J38" s="24">
        <v>7</v>
      </c>
      <c r="K38" s="24">
        <v>6</v>
      </c>
      <c r="L38" s="85">
        <v>0</v>
      </c>
      <c r="M38" s="17"/>
      <c r="N38" s="2">
        <v>0.1176</v>
      </c>
      <c r="O38" s="5">
        <v>0.1515</v>
      </c>
      <c r="P38" s="26">
        <v>0.14749999999999999</v>
      </c>
      <c r="Q38" s="26">
        <f>E38/'Total # Deacons'!E38</f>
        <v>8.0645161290322578E-2</v>
      </c>
      <c r="R38" s="26">
        <f>F38/'Total # Deacons'!F38</f>
        <v>0.15517241379310345</v>
      </c>
      <c r="S38" s="26">
        <f>G38/'Total # Deacons'!G38</f>
        <v>0.18518518518518517</v>
      </c>
      <c r="T38" s="26">
        <f>H38/'Total # Deacons'!H38</f>
        <v>0.19607843137254902</v>
      </c>
      <c r="U38" s="26">
        <f>I38/'Total # Deacons'!I38</f>
        <v>0.15384615384615385</v>
      </c>
      <c r="V38" s="26">
        <f>J38/'Total # Deacons'!J38</f>
        <v>0.13461538461538461</v>
      </c>
      <c r="W38" s="26">
        <f>K38/'Total # Deacons'!K38</f>
        <v>0.13043478260869565</v>
      </c>
      <c r="X38" s="2">
        <v>8.8888888888888892E-2</v>
      </c>
    </row>
    <row r="39" spans="1:24">
      <c r="A39" s="15" t="s">
        <v>45</v>
      </c>
      <c r="B39" s="28"/>
      <c r="C39" s="28"/>
      <c r="D39" s="28"/>
      <c r="E39" s="28"/>
      <c r="F39" s="30"/>
      <c r="G39" s="28"/>
      <c r="H39" s="24">
        <v>0</v>
      </c>
      <c r="I39" s="24">
        <v>0</v>
      </c>
      <c r="J39" s="24">
        <v>0</v>
      </c>
      <c r="K39" s="24">
        <v>0</v>
      </c>
      <c r="L39" s="85">
        <v>1</v>
      </c>
      <c r="M39" s="17"/>
      <c r="N39" s="28"/>
      <c r="O39" s="28"/>
      <c r="P39" s="32"/>
      <c r="Q39" s="32"/>
      <c r="R39" s="32"/>
      <c r="S39" s="32"/>
      <c r="T39" s="26">
        <f>H39/'Total # Deacons'!H39</f>
        <v>0</v>
      </c>
      <c r="U39" s="26">
        <f>I39/'Total # Deacons'!I39</f>
        <v>0</v>
      </c>
      <c r="V39" s="26">
        <f>J39/'Total # Deacons'!J39</f>
        <v>0</v>
      </c>
      <c r="W39" s="26">
        <f>K39/'Total # Deacons'!K39</f>
        <v>0</v>
      </c>
      <c r="X39" s="2">
        <v>0.1111111111111111</v>
      </c>
    </row>
    <row r="40" spans="1:24">
      <c r="A40" s="13" t="s">
        <v>46</v>
      </c>
      <c r="B40" s="16">
        <v>3</v>
      </c>
      <c r="C40" s="3">
        <v>3</v>
      </c>
      <c r="D40" s="35">
        <v>5</v>
      </c>
      <c r="E40" s="16">
        <v>5</v>
      </c>
      <c r="F40" s="23">
        <v>4</v>
      </c>
      <c r="G40" s="24">
        <v>3</v>
      </c>
      <c r="H40" s="24">
        <v>5</v>
      </c>
      <c r="I40" s="24">
        <v>4</v>
      </c>
      <c r="J40" s="24">
        <v>5</v>
      </c>
      <c r="K40" s="24">
        <v>4</v>
      </c>
      <c r="L40" s="85">
        <v>0</v>
      </c>
      <c r="M40" s="17"/>
      <c r="N40" s="2">
        <v>8.1081081081081086E-2</v>
      </c>
      <c r="O40" s="4">
        <v>8.3299999999999999E-2</v>
      </c>
      <c r="P40" s="25">
        <v>0.12820000000000001</v>
      </c>
      <c r="Q40" s="26">
        <f>E40/'Total # Deacons'!E40</f>
        <v>0.12820512820512819</v>
      </c>
      <c r="R40" s="26">
        <f>F40/'Total # Deacons'!F40</f>
        <v>0.10256410256410256</v>
      </c>
      <c r="S40" s="26">
        <f>G40/'Total # Deacons'!G40</f>
        <v>7.8947368421052627E-2</v>
      </c>
      <c r="T40" s="26">
        <f>H40/'Total # Deacons'!H40</f>
        <v>0.13513513513513514</v>
      </c>
      <c r="U40" s="26">
        <f>I40/'Total # Deacons'!I40</f>
        <v>0.11428571428571428</v>
      </c>
      <c r="V40" s="26">
        <f>J40/'Total # Deacons'!J40</f>
        <v>0.14285714285714285</v>
      </c>
      <c r="W40" s="26">
        <f>K40/'Total # Deacons'!K40</f>
        <v>0.11764705882352941</v>
      </c>
      <c r="X40" s="2">
        <v>8.5714285714285715E-2</v>
      </c>
    </row>
    <row r="41" spans="1:24">
      <c r="A41" s="13" t="s">
        <v>47</v>
      </c>
      <c r="B41" s="16">
        <v>1</v>
      </c>
      <c r="C41" s="3">
        <v>1</v>
      </c>
      <c r="D41" s="35">
        <v>2</v>
      </c>
      <c r="E41" s="16">
        <v>3</v>
      </c>
      <c r="F41" s="23">
        <v>7</v>
      </c>
      <c r="G41" s="31">
        <v>0</v>
      </c>
      <c r="H41" s="24">
        <v>5</v>
      </c>
      <c r="I41" s="24">
        <v>5</v>
      </c>
      <c r="J41" s="24">
        <v>4</v>
      </c>
      <c r="K41" s="24">
        <v>2</v>
      </c>
      <c r="L41" s="85">
        <v>4</v>
      </c>
      <c r="M41" s="17"/>
      <c r="N41" s="2">
        <v>0</v>
      </c>
      <c r="O41" s="4">
        <v>4.3499999999999997E-2</v>
      </c>
      <c r="P41" s="25">
        <v>7.4099999999999999E-2</v>
      </c>
      <c r="Q41" s="26">
        <f>E41/'Total # Deacons'!E41</f>
        <v>0.13043478260869565</v>
      </c>
      <c r="R41" s="26">
        <f>F41/'Total # Deacons'!F41</f>
        <v>0.28000000000000003</v>
      </c>
      <c r="S41" s="26">
        <f>G41/'Total # Deacons'!G41</f>
        <v>0</v>
      </c>
      <c r="T41" s="26">
        <f>H41/'Total # Deacons'!H41</f>
        <v>0.27777777777777779</v>
      </c>
      <c r="U41" s="26">
        <f>I41/'Total # Deacons'!I41</f>
        <v>0.26315789473684209</v>
      </c>
      <c r="V41" s="26">
        <f>J41/'Total # Deacons'!J41</f>
        <v>0.2</v>
      </c>
      <c r="W41" s="26">
        <f>K41/'Total # Deacons'!K41</f>
        <v>9.5238095238095233E-2</v>
      </c>
      <c r="X41" s="2">
        <v>0.14285714285714285</v>
      </c>
    </row>
    <row r="42" spans="1:24">
      <c r="A42" s="13" t="s">
        <v>48</v>
      </c>
      <c r="B42" s="36">
        <v>0</v>
      </c>
      <c r="C42" s="3">
        <v>0</v>
      </c>
      <c r="D42" s="35">
        <v>0</v>
      </c>
      <c r="E42" s="16">
        <v>0</v>
      </c>
      <c r="F42" s="23">
        <v>0</v>
      </c>
      <c r="G42" s="24">
        <v>5</v>
      </c>
      <c r="H42" s="24">
        <v>0</v>
      </c>
      <c r="I42" s="24">
        <v>0</v>
      </c>
      <c r="J42" s="24">
        <v>0</v>
      </c>
      <c r="K42" s="24">
        <v>0</v>
      </c>
      <c r="L42" s="85">
        <v>1</v>
      </c>
      <c r="M42" s="17"/>
      <c r="N42" s="2">
        <v>4.1666666666666664E-2</v>
      </c>
      <c r="O42" s="4">
        <v>0</v>
      </c>
      <c r="P42" s="25">
        <v>0</v>
      </c>
      <c r="Q42" s="26">
        <f>E42/'Total # Deacons'!E42</f>
        <v>0</v>
      </c>
      <c r="R42" s="26">
        <f>F42/'Total # Deacons'!F42</f>
        <v>0</v>
      </c>
      <c r="S42" s="26">
        <f>G42/'Total # Deacons'!G42</f>
        <v>0.5</v>
      </c>
      <c r="T42" s="26">
        <f>H42/'Total # Deacons'!H42</f>
        <v>0</v>
      </c>
      <c r="U42" s="26">
        <f>I42/'Total # Deacons'!I42</f>
        <v>0</v>
      </c>
      <c r="V42" s="26">
        <f>J42/'Total # Deacons'!J42</f>
        <v>0</v>
      </c>
      <c r="W42" s="26">
        <f>K42/'Total # Deacons'!K42</f>
        <v>0</v>
      </c>
      <c r="X42" s="2">
        <v>0</v>
      </c>
    </row>
    <row r="43" spans="1:24">
      <c r="A43" s="13" t="s">
        <v>49</v>
      </c>
      <c r="B43" s="16">
        <v>1</v>
      </c>
      <c r="C43" s="3">
        <v>1</v>
      </c>
      <c r="D43" s="35">
        <v>3</v>
      </c>
      <c r="E43" s="16">
        <v>3</v>
      </c>
      <c r="F43" s="23">
        <v>0</v>
      </c>
      <c r="G43" s="24">
        <v>0</v>
      </c>
      <c r="H43" s="24">
        <v>6</v>
      </c>
      <c r="I43" s="24">
        <v>8</v>
      </c>
      <c r="J43" s="24">
        <v>7</v>
      </c>
      <c r="K43" s="24">
        <v>5</v>
      </c>
      <c r="L43" s="85">
        <v>3</v>
      </c>
      <c r="M43" s="17"/>
      <c r="N43" s="2">
        <v>3.3333333333333333E-2</v>
      </c>
      <c r="O43" s="4">
        <v>2.86E-2</v>
      </c>
      <c r="P43" s="25">
        <v>8.3299999999999999E-2</v>
      </c>
      <c r="Q43" s="26">
        <f>E43/'Total # Deacons'!E43</f>
        <v>8.3333333333333329E-2</v>
      </c>
      <c r="R43" s="26">
        <f>F43/'Total # Deacons'!F43</f>
        <v>0</v>
      </c>
      <c r="S43" s="26">
        <f>G43/'Total # Deacons'!G43</f>
        <v>0</v>
      </c>
      <c r="T43" s="26">
        <f>H43/'Total # Deacons'!H43</f>
        <v>0.16666666666666666</v>
      </c>
      <c r="U43" s="26">
        <f>I43/'Total # Deacons'!I43</f>
        <v>0.22857142857142856</v>
      </c>
      <c r="V43" s="26">
        <f>J43/'Total # Deacons'!J43</f>
        <v>0.21875</v>
      </c>
      <c r="W43" s="26">
        <f>K43/'Total # Deacons'!K43</f>
        <v>0.15151515151515152</v>
      </c>
      <c r="X43" s="2">
        <v>0.16666666666666666</v>
      </c>
    </row>
    <row r="44" spans="1:24">
      <c r="A44" s="13" t="s">
        <v>50</v>
      </c>
      <c r="B44" s="16">
        <v>0</v>
      </c>
      <c r="C44" s="3">
        <v>0</v>
      </c>
      <c r="D44" s="35">
        <v>0</v>
      </c>
      <c r="E44" s="16">
        <v>0</v>
      </c>
      <c r="F44" s="23">
        <v>0</v>
      </c>
      <c r="G44" s="31">
        <v>0</v>
      </c>
      <c r="H44" s="24">
        <v>0</v>
      </c>
      <c r="I44" s="24">
        <v>0</v>
      </c>
      <c r="J44" s="24">
        <v>0</v>
      </c>
      <c r="K44" s="24">
        <v>0</v>
      </c>
      <c r="L44" s="85">
        <v>1</v>
      </c>
      <c r="M44" s="17"/>
      <c r="N44" s="2">
        <v>0</v>
      </c>
      <c r="O44" s="4">
        <v>0</v>
      </c>
      <c r="P44" s="25">
        <v>0</v>
      </c>
      <c r="Q44" s="26">
        <f>E44/'Total # Deacons'!E44</f>
        <v>0</v>
      </c>
      <c r="R44" s="26">
        <f>F44/'Total # Deacons'!F44</f>
        <v>0</v>
      </c>
      <c r="S44" s="26">
        <f>G44/'Total # Deacons'!G44</f>
        <v>0</v>
      </c>
      <c r="T44" s="26">
        <f>H44/'Total # Deacons'!H44</f>
        <v>0</v>
      </c>
      <c r="U44" s="26">
        <v>0</v>
      </c>
      <c r="V44" s="26">
        <v>0</v>
      </c>
      <c r="W44" s="26">
        <v>0</v>
      </c>
      <c r="X44" s="2"/>
    </row>
    <row r="45" spans="1:24">
      <c r="A45" s="13" t="s">
        <v>51</v>
      </c>
      <c r="B45" s="16">
        <v>0</v>
      </c>
      <c r="C45" s="3">
        <v>0</v>
      </c>
      <c r="D45" s="35">
        <v>0</v>
      </c>
      <c r="E45" s="16">
        <v>0</v>
      </c>
      <c r="F45" s="23">
        <v>0</v>
      </c>
      <c r="G45" s="24">
        <v>0</v>
      </c>
      <c r="H45" s="24">
        <v>0</v>
      </c>
      <c r="I45" s="24">
        <v>0</v>
      </c>
      <c r="J45" s="24">
        <v>0</v>
      </c>
      <c r="K45" s="24">
        <v>0</v>
      </c>
      <c r="L45" s="85">
        <v>0</v>
      </c>
      <c r="M45" s="17"/>
      <c r="N45" s="2">
        <v>0</v>
      </c>
      <c r="O45" s="4">
        <v>0</v>
      </c>
      <c r="P45" s="25">
        <v>0</v>
      </c>
      <c r="Q45" s="26">
        <f>E45/'Total # Deacons'!E45</f>
        <v>0</v>
      </c>
      <c r="R45" s="26">
        <f>F45/'Total # Deacons'!F45</f>
        <v>0</v>
      </c>
      <c r="S45" s="26">
        <f>G45/'Total # Deacons'!G45</f>
        <v>0</v>
      </c>
      <c r="T45" s="26">
        <f>H45/'Total # Deacons'!H45</f>
        <v>0</v>
      </c>
      <c r="U45" s="26">
        <f>I45/'Total # Deacons'!I45</f>
        <v>0</v>
      </c>
      <c r="V45" s="26">
        <f>J45/'Total # Deacons'!J45</f>
        <v>0</v>
      </c>
      <c r="W45" s="26">
        <f>K45/'Total # Deacons'!K45</f>
        <v>0</v>
      </c>
      <c r="X45" s="2">
        <v>0</v>
      </c>
    </row>
    <row r="46" spans="1:24">
      <c r="A46" s="13" t="s">
        <v>52</v>
      </c>
      <c r="B46" s="16">
        <v>1</v>
      </c>
      <c r="C46" s="3">
        <v>1</v>
      </c>
      <c r="D46" s="35">
        <v>2</v>
      </c>
      <c r="E46" s="16">
        <v>1</v>
      </c>
      <c r="F46" s="23">
        <v>1</v>
      </c>
      <c r="G46" s="24">
        <v>0</v>
      </c>
      <c r="H46" s="24">
        <v>0</v>
      </c>
      <c r="I46" s="24">
        <v>0</v>
      </c>
      <c r="J46" s="24">
        <v>0</v>
      </c>
      <c r="K46" s="24">
        <v>1</v>
      </c>
      <c r="L46" s="85">
        <v>6</v>
      </c>
      <c r="M46" s="17"/>
      <c r="N46" s="2">
        <v>0.2</v>
      </c>
      <c r="O46" s="4">
        <v>0.16669999999999999</v>
      </c>
      <c r="P46" s="25">
        <v>0.222</v>
      </c>
      <c r="Q46" s="26">
        <f>E46/'Total # Deacons'!E46</f>
        <v>0.1111111111111111</v>
      </c>
      <c r="R46" s="26">
        <f>F46/'Total # Deacons'!F46</f>
        <v>0.1111111111111111</v>
      </c>
      <c r="S46" s="26">
        <f>G46/'Total # Deacons'!G46</f>
        <v>0</v>
      </c>
      <c r="T46" s="26">
        <f>H46/'Total # Deacons'!H46</f>
        <v>0</v>
      </c>
      <c r="U46" s="26">
        <f>I46/'Total # Deacons'!I46</f>
        <v>0</v>
      </c>
      <c r="V46" s="26">
        <f>J46/'Total # Deacons'!J46</f>
        <v>0</v>
      </c>
      <c r="W46" s="26">
        <f>K46/'Total # Deacons'!K46</f>
        <v>7.6923076923076927E-2</v>
      </c>
      <c r="X46" s="2">
        <v>7.1428571428571425E-2</v>
      </c>
    </row>
    <row r="47" spans="1:24">
      <c r="A47" s="13" t="s">
        <v>53</v>
      </c>
      <c r="B47" s="16">
        <v>1</v>
      </c>
      <c r="C47" s="3">
        <v>1</v>
      </c>
      <c r="D47" s="35">
        <v>1</v>
      </c>
      <c r="E47" s="16">
        <v>0</v>
      </c>
      <c r="F47" s="23">
        <v>0</v>
      </c>
      <c r="G47" s="24">
        <v>0</v>
      </c>
      <c r="H47" s="24">
        <v>0</v>
      </c>
      <c r="I47" s="24">
        <v>0</v>
      </c>
      <c r="J47" s="24">
        <v>0</v>
      </c>
      <c r="K47" s="24">
        <v>0</v>
      </c>
      <c r="L47" s="85">
        <v>0</v>
      </c>
      <c r="M47" s="17"/>
      <c r="N47" s="2">
        <v>0.33333333333333331</v>
      </c>
      <c r="O47" s="4">
        <v>0.5</v>
      </c>
      <c r="P47" s="25">
        <v>0.5</v>
      </c>
      <c r="Q47" s="26">
        <f>E47/'Total # Deacons'!E47</f>
        <v>0</v>
      </c>
      <c r="R47" s="26">
        <f>F47/'Total # Deacons'!F47</f>
        <v>0</v>
      </c>
      <c r="S47" s="26">
        <f>G47/'Total # Deacons'!G47</f>
        <v>0</v>
      </c>
      <c r="T47" s="26">
        <f>H47/'Total # Deacons'!H47</f>
        <v>0</v>
      </c>
      <c r="U47" s="26">
        <f>I47/'Total # Deacons'!I47</f>
        <v>0</v>
      </c>
      <c r="V47" s="26">
        <f>J47/'Total # Deacons'!J47</f>
        <v>0</v>
      </c>
      <c r="W47" s="26">
        <f>K47/'Total # Deacons'!K47</f>
        <v>0</v>
      </c>
      <c r="X47" s="2">
        <v>0</v>
      </c>
    </row>
    <row r="48" spans="1:24">
      <c r="A48" s="13" t="s">
        <v>54</v>
      </c>
      <c r="B48" s="16">
        <v>0</v>
      </c>
      <c r="C48" s="3">
        <v>0</v>
      </c>
      <c r="D48" s="35">
        <v>0</v>
      </c>
      <c r="E48" s="16">
        <v>0</v>
      </c>
      <c r="F48" s="23">
        <v>0</v>
      </c>
      <c r="G48" s="24">
        <v>0</v>
      </c>
      <c r="H48" s="24">
        <v>0</v>
      </c>
      <c r="I48" s="24">
        <v>0</v>
      </c>
      <c r="J48" s="24">
        <v>0</v>
      </c>
      <c r="K48" s="24">
        <v>0</v>
      </c>
      <c r="L48" s="85">
        <v>0</v>
      </c>
      <c r="M48" s="17"/>
      <c r="N48" s="2">
        <v>0</v>
      </c>
      <c r="O48" s="4">
        <v>0</v>
      </c>
      <c r="P48" s="26">
        <v>0</v>
      </c>
      <c r="Q48" s="26">
        <v>0</v>
      </c>
      <c r="R48" s="26">
        <v>0</v>
      </c>
      <c r="S48" s="26">
        <v>0</v>
      </c>
      <c r="T48" s="26">
        <v>0</v>
      </c>
      <c r="U48" s="26">
        <v>0</v>
      </c>
      <c r="V48" s="26">
        <v>0</v>
      </c>
      <c r="W48" s="26">
        <v>0</v>
      </c>
      <c r="X48" s="2">
        <v>0</v>
      </c>
    </row>
    <row r="49" spans="1:24">
      <c r="A49" s="15" t="s">
        <v>55</v>
      </c>
      <c r="B49" s="28"/>
      <c r="C49" s="3">
        <v>0</v>
      </c>
      <c r="D49" s="35">
        <v>0</v>
      </c>
      <c r="E49" s="16">
        <v>0</v>
      </c>
      <c r="F49" s="23">
        <v>0</v>
      </c>
      <c r="G49" s="24">
        <v>0</v>
      </c>
      <c r="H49" s="24">
        <v>1</v>
      </c>
      <c r="I49" s="24">
        <v>1</v>
      </c>
      <c r="J49" s="24">
        <v>1</v>
      </c>
      <c r="K49" s="24">
        <v>0</v>
      </c>
      <c r="L49" s="85">
        <v>1</v>
      </c>
      <c r="M49" s="17"/>
      <c r="N49" s="28"/>
      <c r="O49" s="4">
        <v>0</v>
      </c>
      <c r="P49" s="26">
        <v>0</v>
      </c>
      <c r="Q49" s="26">
        <v>0</v>
      </c>
      <c r="R49" s="26">
        <v>0</v>
      </c>
      <c r="S49" s="26">
        <f>G49/'Total # Deacons'!G49</f>
        <v>0</v>
      </c>
      <c r="T49" s="26">
        <f>H49/'Total # Deacons'!H49</f>
        <v>0.5</v>
      </c>
      <c r="U49" s="26">
        <f>I49/'Total # Deacons'!I49</f>
        <v>0.5</v>
      </c>
      <c r="V49" s="26">
        <f>J49/'Total # Deacons'!J49</f>
        <v>0.5</v>
      </c>
      <c r="W49" s="26">
        <v>0</v>
      </c>
      <c r="X49" s="2">
        <v>0</v>
      </c>
    </row>
    <row r="50" spans="1:24">
      <c r="A50" s="13" t="s">
        <v>56</v>
      </c>
      <c r="B50" s="16">
        <v>3</v>
      </c>
      <c r="C50" s="11"/>
      <c r="D50" s="37"/>
      <c r="E50" s="33"/>
      <c r="F50" s="30"/>
      <c r="G50" s="28"/>
      <c r="H50" s="28"/>
      <c r="I50" s="28"/>
      <c r="J50" s="28"/>
      <c r="K50" s="28"/>
      <c r="L50" s="87"/>
      <c r="M50" s="17"/>
      <c r="N50" s="2">
        <v>0.13043478260869565</v>
      </c>
      <c r="O50" s="12"/>
      <c r="P50" s="32"/>
      <c r="Q50" s="32"/>
      <c r="R50" s="32"/>
      <c r="S50" s="32"/>
      <c r="T50" s="32"/>
      <c r="U50" s="32"/>
      <c r="V50" s="32"/>
      <c r="W50" s="32"/>
      <c r="X50" s="28"/>
    </row>
    <row r="51" spans="1:24">
      <c r="A51" s="13" t="s">
        <v>57</v>
      </c>
      <c r="B51" s="16">
        <v>1</v>
      </c>
      <c r="C51" s="3">
        <v>1</v>
      </c>
      <c r="D51" s="35">
        <v>0</v>
      </c>
      <c r="E51" s="16">
        <v>0</v>
      </c>
      <c r="F51" s="23">
        <v>0</v>
      </c>
      <c r="G51" s="24">
        <v>0</v>
      </c>
      <c r="H51" s="24">
        <v>0</v>
      </c>
      <c r="I51" s="24">
        <v>0</v>
      </c>
      <c r="J51" s="24">
        <v>0</v>
      </c>
      <c r="K51" s="24">
        <v>0</v>
      </c>
      <c r="L51" s="85">
        <v>0</v>
      </c>
      <c r="M51" s="17"/>
      <c r="N51" s="2">
        <v>2.9411764705882353E-2</v>
      </c>
      <c r="O51" s="4">
        <v>3.2300000000000002E-2</v>
      </c>
      <c r="P51" s="26">
        <v>0</v>
      </c>
      <c r="Q51" s="26">
        <f>E51/'Total # Deacons'!E51</f>
        <v>0</v>
      </c>
      <c r="R51" s="26">
        <f>F51/'Total # Deacons'!F51</f>
        <v>0</v>
      </c>
      <c r="S51" s="26">
        <f>G51/'Total # Deacons'!G51</f>
        <v>0</v>
      </c>
      <c r="T51" s="26">
        <f>H51/'Total # Deacons'!H51</f>
        <v>0</v>
      </c>
      <c r="U51" s="26">
        <f>I51/'Total # Deacons'!I51</f>
        <v>0</v>
      </c>
      <c r="V51" s="26">
        <f>J51/'Total # Deacons'!J51</f>
        <v>0</v>
      </c>
      <c r="W51" s="26">
        <f>K51/'Total # Deacons'!K51</f>
        <v>0</v>
      </c>
      <c r="X51" s="2">
        <v>0</v>
      </c>
    </row>
    <row r="52" spans="1:24">
      <c r="A52" s="13" t="s">
        <v>58</v>
      </c>
      <c r="B52" s="16">
        <v>6</v>
      </c>
      <c r="C52" s="3">
        <v>4</v>
      </c>
      <c r="D52" s="35">
        <v>2</v>
      </c>
      <c r="E52" s="16">
        <v>1</v>
      </c>
      <c r="F52" s="23">
        <v>2</v>
      </c>
      <c r="G52" s="24">
        <v>3</v>
      </c>
      <c r="H52" s="24">
        <v>1</v>
      </c>
      <c r="I52" s="24">
        <v>1</v>
      </c>
      <c r="J52" s="24">
        <v>1</v>
      </c>
      <c r="K52" s="24">
        <v>0</v>
      </c>
      <c r="L52" s="85">
        <v>0</v>
      </c>
      <c r="M52" s="17"/>
      <c r="N52" s="2">
        <v>0.2608695652173913</v>
      </c>
      <c r="O52" s="4">
        <v>0.1739</v>
      </c>
      <c r="P52" s="26">
        <v>8.3000000000000004E-2</v>
      </c>
      <c r="Q52" s="26">
        <f>E52/'Total # Deacons'!E52</f>
        <v>0.04</v>
      </c>
      <c r="R52" s="26">
        <f>F52/'Total # Deacons'!F52</f>
        <v>7.6923076923076927E-2</v>
      </c>
      <c r="S52" s="26">
        <f>G52/'Total # Deacons'!G52</f>
        <v>0.11538461538461539</v>
      </c>
      <c r="T52" s="26">
        <f>H52/'Total # Deacons'!H52</f>
        <v>4.3478260869565216E-2</v>
      </c>
      <c r="U52" s="26">
        <f>I52/'Total # Deacons'!I52</f>
        <v>4.3478260869565216E-2</v>
      </c>
      <c r="V52" s="26">
        <f>J52/'Total # Deacons'!J52</f>
        <v>4.1666666666666664E-2</v>
      </c>
      <c r="W52" s="26">
        <f>K52/'Total # Deacons'!K52</f>
        <v>0</v>
      </c>
      <c r="X52" s="2">
        <v>0</v>
      </c>
    </row>
    <row r="53" spans="1:24">
      <c r="A53" s="13" t="s">
        <v>59</v>
      </c>
      <c r="B53" s="16">
        <v>3</v>
      </c>
      <c r="C53" s="3">
        <v>4</v>
      </c>
      <c r="D53" s="35">
        <v>4</v>
      </c>
      <c r="E53" s="16">
        <v>3</v>
      </c>
      <c r="F53" s="23">
        <v>3</v>
      </c>
      <c r="G53" s="24">
        <v>2</v>
      </c>
      <c r="H53" s="24">
        <v>2</v>
      </c>
      <c r="I53" s="24">
        <v>0</v>
      </c>
      <c r="J53" s="24">
        <v>0</v>
      </c>
      <c r="K53" s="24">
        <v>0</v>
      </c>
      <c r="L53" s="85">
        <v>0</v>
      </c>
      <c r="M53" s="17"/>
      <c r="N53" s="2">
        <v>0.25</v>
      </c>
      <c r="O53" s="4">
        <v>0.23530000000000001</v>
      </c>
      <c r="P53" s="26">
        <v>0.23499999999999999</v>
      </c>
      <c r="Q53" s="26">
        <f>E53/'Total # Deacons'!E53</f>
        <v>0.21428571428571427</v>
      </c>
      <c r="R53" s="26">
        <f>F53/'Total # Deacons'!F53</f>
        <v>0.21428571428571427</v>
      </c>
      <c r="S53" s="26">
        <f>G53/'Total # Deacons'!G53</f>
        <v>0.16666666666666666</v>
      </c>
      <c r="T53" s="26">
        <f>H53/'Total # Deacons'!H53</f>
        <v>0.15384615384615385</v>
      </c>
      <c r="U53" s="26">
        <f>I53/'Total # Deacons'!I53</f>
        <v>0</v>
      </c>
      <c r="V53" s="26">
        <f>J53/'Total # Deacons'!J53</f>
        <v>0</v>
      </c>
      <c r="W53" s="26">
        <f>K53/'Total # Deacons'!K53</f>
        <v>0</v>
      </c>
      <c r="X53" s="2">
        <v>0</v>
      </c>
    </row>
    <row r="54" spans="1:24">
      <c r="A54" s="15" t="s">
        <v>60</v>
      </c>
      <c r="B54" s="28"/>
      <c r="C54" s="28"/>
      <c r="D54" s="28"/>
      <c r="E54" s="28"/>
      <c r="F54" s="30"/>
      <c r="G54" s="28"/>
      <c r="H54" s="24">
        <v>0</v>
      </c>
      <c r="I54" s="24">
        <v>0</v>
      </c>
      <c r="J54" s="24">
        <v>0</v>
      </c>
      <c r="K54" s="24">
        <v>1</v>
      </c>
      <c r="L54" s="85">
        <v>1</v>
      </c>
      <c r="M54" s="17"/>
      <c r="N54" s="28"/>
      <c r="O54" s="28"/>
      <c r="P54" s="38"/>
      <c r="Q54" s="32"/>
      <c r="R54" s="32"/>
      <c r="S54" s="32"/>
      <c r="T54" s="26">
        <f>H54/'Total # Deacons'!H54</f>
        <v>0</v>
      </c>
      <c r="U54" s="26">
        <f>I54/'Total # Deacons'!I54</f>
        <v>0</v>
      </c>
      <c r="V54" s="26">
        <f>J54/'Total # Deacons'!J54</f>
        <v>0</v>
      </c>
      <c r="W54" s="26">
        <f>K54/'Total # Deacons'!K54</f>
        <v>0.14285714285714285</v>
      </c>
      <c r="X54" s="2">
        <v>0.125</v>
      </c>
    </row>
    <row r="55" spans="1:24">
      <c r="A55" s="15" t="s">
        <v>61</v>
      </c>
      <c r="B55" s="28"/>
      <c r="C55" s="3">
        <v>3</v>
      </c>
      <c r="D55" s="35">
        <v>3</v>
      </c>
      <c r="E55" s="16">
        <v>2</v>
      </c>
      <c r="F55" s="23">
        <v>1</v>
      </c>
      <c r="G55" s="24">
        <v>1</v>
      </c>
      <c r="H55" s="24">
        <v>2</v>
      </c>
      <c r="I55" s="24">
        <v>2</v>
      </c>
      <c r="J55" s="24">
        <v>1</v>
      </c>
      <c r="K55" s="24">
        <v>1</v>
      </c>
      <c r="L55" s="24">
        <v>0</v>
      </c>
      <c r="M55" s="17"/>
      <c r="N55" s="28"/>
      <c r="O55" s="4">
        <v>0.13639999999999999</v>
      </c>
      <c r="P55" s="25">
        <v>0.16700000000000001</v>
      </c>
      <c r="Q55" s="26">
        <f>E55/'Total # Deacons'!E55</f>
        <v>0.11764705882352941</v>
      </c>
      <c r="R55" s="26">
        <f>F55/'Total # Deacons'!F55</f>
        <v>6.25E-2</v>
      </c>
      <c r="S55" s="26">
        <f>G55/'Total # Deacons'!G55</f>
        <v>7.6923076923076927E-2</v>
      </c>
      <c r="T55" s="26">
        <f>H55/'Total # Deacons'!H55</f>
        <v>0.14285714285714285</v>
      </c>
      <c r="U55" s="26">
        <f>I55/'Total # Deacons'!I55</f>
        <v>0.14285714285714285</v>
      </c>
      <c r="V55" s="26">
        <f>J55/'Total # Deacons'!J55</f>
        <v>6.25E-2</v>
      </c>
      <c r="W55" s="26">
        <f>K55/'Total # Deacons'!K55</f>
        <v>7.1428571428571425E-2</v>
      </c>
      <c r="X55" s="2">
        <v>0</v>
      </c>
    </row>
    <row r="56" spans="1:24">
      <c r="A56" s="14" t="s">
        <v>62</v>
      </c>
      <c r="B56" s="16">
        <v>0</v>
      </c>
      <c r="C56" s="3">
        <v>1</v>
      </c>
      <c r="D56" s="35">
        <v>1</v>
      </c>
      <c r="E56" s="16">
        <v>1</v>
      </c>
      <c r="F56" s="23">
        <v>1</v>
      </c>
      <c r="G56" s="28"/>
      <c r="H56" s="28"/>
      <c r="I56" s="28"/>
      <c r="J56" s="28"/>
      <c r="K56" s="28"/>
      <c r="L56" s="28"/>
      <c r="M56" s="17"/>
      <c r="N56" s="2">
        <v>0</v>
      </c>
      <c r="O56" s="4">
        <v>0.16669999999999999</v>
      </c>
      <c r="P56" s="25">
        <v>0.14299999999999999</v>
      </c>
      <c r="Q56" s="26">
        <f>E56/'Total # Deacons'!E56</f>
        <v>0.125</v>
      </c>
      <c r="R56" s="26">
        <f>F56/'Total # Deacons'!F56</f>
        <v>0.125</v>
      </c>
      <c r="S56" s="32"/>
      <c r="T56" s="32"/>
      <c r="U56" s="32"/>
      <c r="V56" s="32"/>
      <c r="W56" s="32"/>
      <c r="X56" s="28"/>
    </row>
    <row r="57" spans="1:24">
      <c r="A57" s="14" t="s">
        <v>63</v>
      </c>
      <c r="B57" s="16">
        <v>3</v>
      </c>
      <c r="C57" s="3">
        <v>4</v>
      </c>
      <c r="D57" s="35">
        <v>3</v>
      </c>
      <c r="E57" s="16">
        <v>5</v>
      </c>
      <c r="F57" s="23">
        <v>6</v>
      </c>
      <c r="G57" s="24">
        <v>6</v>
      </c>
      <c r="H57" s="24">
        <v>4</v>
      </c>
      <c r="I57" s="24">
        <v>4</v>
      </c>
      <c r="J57" s="24">
        <v>3</v>
      </c>
      <c r="K57" s="24">
        <v>2</v>
      </c>
      <c r="L57" s="24">
        <v>1</v>
      </c>
      <c r="M57" s="17"/>
      <c r="N57" s="2">
        <v>0.1</v>
      </c>
      <c r="O57" s="4">
        <v>0.129</v>
      </c>
      <c r="P57" s="25">
        <v>0.96799999999999997</v>
      </c>
      <c r="Q57" s="26">
        <f>E57/'Total # Deacons'!E57</f>
        <v>0.16666666666666666</v>
      </c>
      <c r="R57" s="26">
        <f>F57/'Total # Deacons'!F57</f>
        <v>0.17142857142857143</v>
      </c>
      <c r="S57" s="26">
        <f>G57/'Total # Deacons'!G57</f>
        <v>0.17647058823529413</v>
      </c>
      <c r="T57" s="26">
        <f>H57/'Total # Deacons'!H57</f>
        <v>0.11428571428571428</v>
      </c>
      <c r="U57" s="26">
        <f>I57/'Total # Deacons'!I57</f>
        <v>0.12121212121212122</v>
      </c>
      <c r="V57" s="26">
        <f>J57/'Total # Deacons'!J57</f>
        <v>8.8235294117647065E-2</v>
      </c>
      <c r="W57" s="26">
        <f>K57/'Total # Deacons'!K57</f>
        <v>6.4516129032258063E-2</v>
      </c>
      <c r="X57" s="2">
        <v>3.4482758620689655E-2</v>
      </c>
    </row>
    <row r="58" spans="1:24">
      <c r="A58" s="14" t="s">
        <v>64</v>
      </c>
      <c r="B58" s="16">
        <v>4</v>
      </c>
      <c r="C58" s="3">
        <v>1</v>
      </c>
      <c r="D58" s="35">
        <v>1</v>
      </c>
      <c r="E58" s="16">
        <v>2</v>
      </c>
      <c r="F58" s="23">
        <v>2</v>
      </c>
      <c r="G58" s="31">
        <v>1</v>
      </c>
      <c r="H58" s="24">
        <v>0</v>
      </c>
      <c r="I58" s="24">
        <v>1</v>
      </c>
      <c r="J58" s="24">
        <v>1</v>
      </c>
      <c r="K58" s="24">
        <v>0</v>
      </c>
      <c r="L58" s="24">
        <v>2</v>
      </c>
      <c r="M58" s="17"/>
      <c r="N58" s="2">
        <v>0.13333333333333333</v>
      </c>
      <c r="O58" s="4">
        <v>3.5700000000000003E-2</v>
      </c>
      <c r="P58" s="25">
        <v>0.38500000000000001</v>
      </c>
      <c r="Q58" s="26">
        <f>E58/'Total # Deacons'!E58</f>
        <v>7.407407407407407E-2</v>
      </c>
      <c r="R58" s="26">
        <f>F58/'Total # Deacons'!F58</f>
        <v>0.08</v>
      </c>
      <c r="S58" s="26">
        <f>G58/'Total # Deacons'!G58</f>
        <v>3.7037037037037035E-2</v>
      </c>
      <c r="T58" s="26">
        <f>H58/'Total # Deacons'!H58</f>
        <v>0</v>
      </c>
      <c r="U58" s="26">
        <f>I58/'Total # Deacons'!I58</f>
        <v>3.8461538461538464E-2</v>
      </c>
      <c r="V58" s="26">
        <f>J58/'Total # Deacons'!J58</f>
        <v>3.8461538461538464E-2</v>
      </c>
      <c r="W58" s="26">
        <f>K58/'Total # Deacons'!K58</f>
        <v>0</v>
      </c>
      <c r="X58" s="2">
        <v>6.6666666666666666E-2</v>
      </c>
    </row>
    <row r="59" spans="1:24">
      <c r="A59" s="15" t="s">
        <v>65</v>
      </c>
      <c r="B59" s="28"/>
      <c r="C59" s="28"/>
      <c r="D59" s="28"/>
      <c r="E59" s="28"/>
      <c r="F59" s="30"/>
      <c r="G59" s="31">
        <v>0</v>
      </c>
      <c r="H59" s="24">
        <v>0</v>
      </c>
      <c r="I59" s="24">
        <v>0</v>
      </c>
      <c r="J59" s="24">
        <v>0</v>
      </c>
      <c r="K59" s="24">
        <v>0</v>
      </c>
      <c r="L59" s="24">
        <v>0</v>
      </c>
      <c r="M59" s="17"/>
      <c r="N59" s="28"/>
      <c r="O59" s="28"/>
      <c r="P59" s="32"/>
      <c r="Q59" s="32"/>
      <c r="R59" s="32"/>
      <c r="S59" s="26">
        <f>G59/'Total # Deacons'!G59</f>
        <v>0</v>
      </c>
      <c r="T59" s="26">
        <v>0</v>
      </c>
      <c r="U59" s="26">
        <v>0</v>
      </c>
      <c r="V59" s="26">
        <v>0</v>
      </c>
      <c r="W59" s="26">
        <v>0</v>
      </c>
      <c r="X59" s="2">
        <v>0</v>
      </c>
    </row>
    <row r="60" spans="1:24">
      <c r="A60" s="14" t="s">
        <v>66</v>
      </c>
      <c r="B60" s="16">
        <v>0</v>
      </c>
      <c r="C60" s="3">
        <v>0</v>
      </c>
      <c r="D60" s="35">
        <v>0</v>
      </c>
      <c r="E60" s="16">
        <v>0</v>
      </c>
      <c r="F60" s="23">
        <v>0</v>
      </c>
      <c r="G60" s="28"/>
      <c r="H60" s="28"/>
      <c r="I60" s="28"/>
      <c r="J60" s="28"/>
      <c r="K60" s="28"/>
      <c r="L60" s="28"/>
      <c r="M60" s="17"/>
      <c r="N60" s="2">
        <v>0</v>
      </c>
      <c r="O60" s="4">
        <v>0</v>
      </c>
      <c r="P60" s="25">
        <v>0</v>
      </c>
      <c r="Q60" s="26">
        <f>E60/'Total # Deacons'!E60</f>
        <v>0</v>
      </c>
      <c r="R60" s="26">
        <f>F60/'Total # Deacons'!F60</f>
        <v>0</v>
      </c>
      <c r="S60" s="32"/>
      <c r="T60" s="32"/>
      <c r="U60" s="32"/>
      <c r="V60" s="32"/>
      <c r="W60" s="32"/>
      <c r="X60" s="28"/>
    </row>
    <row r="61" spans="1:24">
      <c r="A61" s="13" t="s">
        <v>67</v>
      </c>
      <c r="B61" s="16">
        <v>6</v>
      </c>
      <c r="C61" s="3">
        <v>6</v>
      </c>
      <c r="D61" s="35">
        <v>5</v>
      </c>
      <c r="E61" s="16">
        <v>4</v>
      </c>
      <c r="F61" s="23">
        <v>4</v>
      </c>
      <c r="G61" s="31">
        <v>1</v>
      </c>
      <c r="H61" s="24">
        <v>3</v>
      </c>
      <c r="I61" s="24">
        <v>3</v>
      </c>
      <c r="J61" s="24">
        <v>1</v>
      </c>
      <c r="K61" s="24">
        <v>1</v>
      </c>
      <c r="L61" s="24">
        <v>1</v>
      </c>
      <c r="M61" s="17"/>
      <c r="N61" s="2">
        <v>0.17647058823529413</v>
      </c>
      <c r="O61" s="4">
        <v>0.18179999999999999</v>
      </c>
      <c r="P61" s="25">
        <v>0.17199999999999999</v>
      </c>
      <c r="Q61" s="26">
        <f>E61/'Total # Deacons'!E61</f>
        <v>0.12903225806451613</v>
      </c>
      <c r="R61" s="26">
        <f>F61/'Total # Deacons'!F61</f>
        <v>0.13333333333333333</v>
      </c>
      <c r="S61" s="26">
        <f>G61/'Total # Deacons'!G61</f>
        <v>4.1666666666666664E-2</v>
      </c>
      <c r="T61" s="26">
        <f>H61/'Total # Deacons'!H61</f>
        <v>0.1</v>
      </c>
      <c r="U61" s="26">
        <f>I61/'Total # Deacons'!I61</f>
        <v>9.375E-2</v>
      </c>
      <c r="V61" s="26">
        <f>J61/'Total # Deacons'!J61</f>
        <v>3.4482758620689655E-2</v>
      </c>
      <c r="W61" s="26">
        <f>K61/'Total # Deacons'!K61</f>
        <v>4.5454545454545456E-2</v>
      </c>
      <c r="X61" s="2">
        <v>0.04</v>
      </c>
    </row>
    <row r="62" spans="1:24">
      <c r="A62" s="13" t="s">
        <v>68</v>
      </c>
      <c r="B62" s="16">
        <v>0</v>
      </c>
      <c r="C62" s="3">
        <v>0</v>
      </c>
      <c r="D62" s="35">
        <v>0</v>
      </c>
      <c r="E62" s="16">
        <v>0</v>
      </c>
      <c r="F62" s="23">
        <v>0</v>
      </c>
      <c r="G62" s="24">
        <v>0</v>
      </c>
      <c r="H62" s="24">
        <v>0</v>
      </c>
      <c r="I62" s="24">
        <v>0</v>
      </c>
      <c r="J62" s="24">
        <v>0</v>
      </c>
      <c r="K62" s="24">
        <v>0</v>
      </c>
      <c r="L62" s="24">
        <v>0</v>
      </c>
      <c r="M62" s="17"/>
      <c r="N62" s="2">
        <v>0</v>
      </c>
      <c r="O62" s="4">
        <v>0</v>
      </c>
      <c r="P62" s="25">
        <v>0</v>
      </c>
      <c r="Q62" s="26">
        <f>E62/'Total # Deacons'!E62</f>
        <v>0</v>
      </c>
      <c r="R62" s="26">
        <f>F62/'Total # Deacons'!F62</f>
        <v>0</v>
      </c>
      <c r="S62" s="26">
        <f>G62/'Total # Deacons'!G62</f>
        <v>0</v>
      </c>
      <c r="T62" s="26">
        <f>H62/'Total # Deacons'!H62</f>
        <v>0</v>
      </c>
      <c r="U62" s="26">
        <f>I62/'Total # Deacons'!I62</f>
        <v>0</v>
      </c>
      <c r="V62" s="26">
        <f>J62/'Total # Deacons'!J62</f>
        <v>0</v>
      </c>
      <c r="W62" s="26">
        <f>K62/'Total # Deacons'!K62</f>
        <v>0</v>
      </c>
      <c r="X62" s="2">
        <v>0</v>
      </c>
    </row>
    <row r="63" spans="1:24">
      <c r="A63" s="13" t="s">
        <v>69</v>
      </c>
      <c r="B63" s="16">
        <v>3</v>
      </c>
      <c r="C63" s="3">
        <v>3</v>
      </c>
      <c r="D63" s="35">
        <v>3</v>
      </c>
      <c r="E63" s="16">
        <v>2</v>
      </c>
      <c r="F63" s="23">
        <v>1</v>
      </c>
      <c r="G63" s="24">
        <v>2</v>
      </c>
      <c r="H63" s="24">
        <v>3</v>
      </c>
      <c r="I63" s="24">
        <v>2</v>
      </c>
      <c r="J63" s="24">
        <v>2</v>
      </c>
      <c r="K63" s="24">
        <v>2</v>
      </c>
      <c r="L63" s="24">
        <v>3</v>
      </c>
      <c r="M63" s="17"/>
      <c r="N63" s="2">
        <v>0.11538461538461539</v>
      </c>
      <c r="O63" s="4">
        <v>0.12</v>
      </c>
      <c r="P63" s="25">
        <v>0.12</v>
      </c>
      <c r="Q63" s="26">
        <f>E63/'Total # Deacons'!E63</f>
        <v>8.3333333333333329E-2</v>
      </c>
      <c r="R63" s="26">
        <f>F63/'Total # Deacons'!F63</f>
        <v>4.3478260869565216E-2</v>
      </c>
      <c r="S63" s="26">
        <f>G63/'Total # Deacons'!G63</f>
        <v>9.0909090909090912E-2</v>
      </c>
      <c r="T63" s="26">
        <f>H63/'Total # Deacons'!H63</f>
        <v>0.12</v>
      </c>
      <c r="U63" s="26">
        <f>I63/'Total # Deacons'!I63</f>
        <v>8.3333333333333329E-2</v>
      </c>
      <c r="V63" s="26">
        <f>J63/'Total # Deacons'!J63</f>
        <v>0.08</v>
      </c>
      <c r="W63" s="26">
        <f>K63/'Total # Deacons'!K63</f>
        <v>7.6923076923076927E-2</v>
      </c>
      <c r="X63" s="2">
        <v>9.375E-2</v>
      </c>
    </row>
    <row r="64" spans="1:24">
      <c r="A64" s="13" t="s">
        <v>70</v>
      </c>
      <c r="B64" s="16">
        <v>0</v>
      </c>
      <c r="C64" s="3">
        <v>1</v>
      </c>
      <c r="D64" s="35">
        <v>1</v>
      </c>
      <c r="E64" s="16">
        <v>1</v>
      </c>
      <c r="F64" s="23">
        <v>0</v>
      </c>
      <c r="G64" s="24">
        <v>0</v>
      </c>
      <c r="H64" s="24">
        <v>0</v>
      </c>
      <c r="I64" s="24">
        <v>0</v>
      </c>
      <c r="J64" s="24">
        <v>0</v>
      </c>
      <c r="K64" s="24">
        <v>0</v>
      </c>
      <c r="L64" s="24">
        <v>0</v>
      </c>
      <c r="M64" s="17"/>
      <c r="N64" s="2">
        <v>0</v>
      </c>
      <c r="O64" s="4">
        <v>8.3299999999999999E-2</v>
      </c>
      <c r="P64" s="25">
        <v>0.83299999999999996</v>
      </c>
      <c r="Q64" s="26">
        <f>E64/'Total # Deacons'!E64</f>
        <v>8.3333333333333329E-2</v>
      </c>
      <c r="R64" s="26">
        <f>F64/'Total # Deacons'!F64</f>
        <v>0</v>
      </c>
      <c r="S64" s="26">
        <f>G64/'Total # Deacons'!G64</f>
        <v>0</v>
      </c>
      <c r="T64" s="26">
        <f>H64/'Total # Deacons'!H64</f>
        <v>0</v>
      </c>
      <c r="U64" s="26">
        <f>I64/'Total # Deacons'!I64</f>
        <v>0</v>
      </c>
      <c r="V64" s="26">
        <f>J64/'Total # Deacons'!J64</f>
        <v>0</v>
      </c>
      <c r="W64" s="26">
        <f>K64/'Total # Deacons'!K64</f>
        <v>0</v>
      </c>
      <c r="X64" s="2">
        <v>0</v>
      </c>
    </row>
    <row r="65" spans="1:24">
      <c r="A65" s="15" t="s">
        <v>71</v>
      </c>
      <c r="B65" s="28"/>
      <c r="C65" s="28"/>
      <c r="D65" s="28"/>
      <c r="E65" s="28"/>
      <c r="F65" s="30"/>
      <c r="G65" s="31">
        <v>0</v>
      </c>
      <c r="H65" s="24">
        <v>0</v>
      </c>
      <c r="I65" s="24">
        <v>0</v>
      </c>
      <c r="J65" s="24">
        <v>0</v>
      </c>
      <c r="K65" s="24">
        <v>0</v>
      </c>
      <c r="L65" s="24">
        <v>0</v>
      </c>
      <c r="M65" s="17"/>
      <c r="N65" s="28"/>
      <c r="O65" s="28"/>
      <c r="P65" s="32"/>
      <c r="Q65" s="32"/>
      <c r="R65" s="32"/>
      <c r="S65" s="26">
        <f>G65/'Total # Deacons'!G65</f>
        <v>0</v>
      </c>
      <c r="T65" s="26">
        <f>H65/'Total # Deacons'!H65</f>
        <v>0</v>
      </c>
      <c r="U65" s="26">
        <f>I65/'Total # Deacons'!I65</f>
        <v>0</v>
      </c>
      <c r="V65" s="26">
        <f>J65/'Total # Deacons'!J65</f>
        <v>0</v>
      </c>
      <c r="W65" s="26">
        <f>K65/'Total # Deacons'!K65</f>
        <v>0</v>
      </c>
      <c r="X65" s="2">
        <v>0</v>
      </c>
    </row>
    <row r="66" spans="1:24">
      <c r="A66" s="13" t="s">
        <v>72</v>
      </c>
      <c r="B66" s="16">
        <v>5</v>
      </c>
      <c r="C66" s="3">
        <v>6</v>
      </c>
      <c r="D66" s="35">
        <v>7</v>
      </c>
      <c r="E66" s="16">
        <v>9</v>
      </c>
      <c r="F66" s="23">
        <v>8</v>
      </c>
      <c r="G66" s="24">
        <v>6</v>
      </c>
      <c r="H66" s="24">
        <v>5</v>
      </c>
      <c r="I66" s="24">
        <v>5</v>
      </c>
      <c r="J66" s="24">
        <v>6</v>
      </c>
      <c r="K66" s="24">
        <v>5</v>
      </c>
      <c r="L66" s="24">
        <v>6</v>
      </c>
      <c r="M66" s="17"/>
      <c r="N66" s="2">
        <v>8.771929824561403E-2</v>
      </c>
      <c r="O66" s="4">
        <v>0.10340000000000001</v>
      </c>
      <c r="P66" s="25">
        <v>0.123</v>
      </c>
      <c r="Q66" s="26">
        <f>E66/'Total # Deacons'!E66</f>
        <v>0.16981132075471697</v>
      </c>
      <c r="R66" s="26">
        <f>F66/'Total # Deacons'!F66</f>
        <v>0.16666666666666666</v>
      </c>
      <c r="S66" s="26">
        <f>G66/'Total # Deacons'!G66</f>
        <v>0.13043478260869565</v>
      </c>
      <c r="T66" s="26">
        <f>H66/'Total # Deacons'!H66</f>
        <v>0.11627906976744186</v>
      </c>
      <c r="U66" s="26">
        <f>I66/'Total # Deacons'!I66</f>
        <v>0.12195121951219512</v>
      </c>
      <c r="V66" s="26">
        <f>J66/'Total # Deacons'!J66</f>
        <v>0.14634146341463414</v>
      </c>
      <c r="W66" s="26">
        <f>K66/'Total # Deacons'!K66</f>
        <v>0.1388888888888889</v>
      </c>
      <c r="X66" s="2">
        <v>0</v>
      </c>
    </row>
    <row r="67" spans="1:24">
      <c r="A67" s="13" t="s">
        <v>73</v>
      </c>
      <c r="B67" s="16">
        <v>0</v>
      </c>
      <c r="C67" s="3">
        <v>0</v>
      </c>
      <c r="D67" s="35">
        <v>0</v>
      </c>
      <c r="E67" s="16">
        <v>0</v>
      </c>
      <c r="F67" s="39">
        <v>0</v>
      </c>
      <c r="G67" s="24">
        <v>0</v>
      </c>
      <c r="H67" s="24">
        <v>0</v>
      </c>
      <c r="I67" s="24">
        <v>0</v>
      </c>
      <c r="J67" s="24">
        <v>0</v>
      </c>
      <c r="K67" s="24">
        <v>0</v>
      </c>
      <c r="L67" s="24">
        <v>0</v>
      </c>
      <c r="M67" s="17"/>
      <c r="N67" s="2">
        <v>0</v>
      </c>
      <c r="O67" s="4">
        <v>0</v>
      </c>
      <c r="P67" s="25">
        <v>0</v>
      </c>
      <c r="Q67" s="26">
        <f>E67/'Total # Deacons'!E67</f>
        <v>0</v>
      </c>
      <c r="R67" s="26">
        <f>F67/'Total # Deacons'!F67</f>
        <v>0</v>
      </c>
      <c r="S67" s="26">
        <f>G67/'Total # Deacons'!G67</f>
        <v>0</v>
      </c>
      <c r="T67" s="26">
        <f>H67/'Total # Deacons'!H67</f>
        <v>0</v>
      </c>
      <c r="U67" s="26">
        <f>I67/'Total # Deacons'!I67</f>
        <v>0</v>
      </c>
      <c r="V67" s="26">
        <f>J67/'Total # Deacons'!J67</f>
        <v>0</v>
      </c>
      <c r="W67" s="26">
        <f>K67/'Total # Deacons'!K67</f>
        <v>0</v>
      </c>
      <c r="X67" s="2">
        <v>0.18181818181818182</v>
      </c>
    </row>
    <row r="68" spans="1:24">
      <c r="A68" s="13" t="s">
        <v>74</v>
      </c>
      <c r="B68" s="16">
        <v>0</v>
      </c>
      <c r="C68" s="3">
        <v>0</v>
      </c>
      <c r="D68" s="35">
        <v>0</v>
      </c>
      <c r="E68" s="16">
        <v>0</v>
      </c>
      <c r="F68" s="23">
        <v>0</v>
      </c>
      <c r="G68" s="24">
        <v>0</v>
      </c>
      <c r="H68" s="24">
        <v>0</v>
      </c>
      <c r="I68" s="24">
        <v>1</v>
      </c>
      <c r="J68" s="24">
        <v>0</v>
      </c>
      <c r="K68" s="24">
        <v>0</v>
      </c>
      <c r="L68" s="24">
        <v>0</v>
      </c>
      <c r="M68" s="17"/>
      <c r="N68" s="2">
        <v>0</v>
      </c>
      <c r="O68" s="4">
        <v>0</v>
      </c>
      <c r="P68" s="25">
        <v>0</v>
      </c>
      <c r="Q68" s="26">
        <f>E68/'Total # Deacons'!E68</f>
        <v>0</v>
      </c>
      <c r="R68" s="26">
        <f>F68/'Total # Deacons'!F68</f>
        <v>0</v>
      </c>
      <c r="S68" s="26">
        <f>G68/'Total # Deacons'!G68</f>
        <v>0</v>
      </c>
      <c r="T68" s="26">
        <f>H68/'Total # Deacons'!H68</f>
        <v>0</v>
      </c>
      <c r="U68" s="26">
        <f>I68/'Total # Deacons'!I68</f>
        <v>0.2</v>
      </c>
      <c r="V68" s="26">
        <f>J68/'Total # Deacons'!J68</f>
        <v>0</v>
      </c>
      <c r="W68" s="26">
        <f>K68/'Total # Deacons'!K68</f>
        <v>0</v>
      </c>
      <c r="X68" s="2">
        <v>0</v>
      </c>
    </row>
    <row r="69" spans="1:24">
      <c r="A69" s="15" t="s">
        <v>75</v>
      </c>
      <c r="B69" s="28"/>
      <c r="C69" s="28"/>
      <c r="D69" s="28"/>
      <c r="E69" s="28"/>
      <c r="F69" s="30"/>
      <c r="G69" s="31">
        <v>0</v>
      </c>
      <c r="H69" s="24">
        <v>0</v>
      </c>
      <c r="I69" s="24">
        <v>0</v>
      </c>
      <c r="J69" s="24">
        <v>0</v>
      </c>
      <c r="K69" s="24">
        <v>0</v>
      </c>
      <c r="L69" s="24">
        <v>0</v>
      </c>
      <c r="M69" s="17"/>
      <c r="N69" s="28"/>
      <c r="O69" s="28"/>
      <c r="P69" s="32"/>
      <c r="Q69" s="32"/>
      <c r="R69" s="32"/>
      <c r="S69" s="26">
        <f>G69/'Total # Deacons'!G69</f>
        <v>0</v>
      </c>
      <c r="T69" s="26">
        <v>0</v>
      </c>
      <c r="U69" s="26">
        <f>I69/'Total # Deacons'!I69</f>
        <v>0</v>
      </c>
      <c r="V69" s="26">
        <f>J69/'Total # Deacons'!J69</f>
        <v>0</v>
      </c>
      <c r="W69" s="26">
        <f>K69/'Total # Deacons'!K69</f>
        <v>0</v>
      </c>
      <c r="X69" s="2">
        <v>0</v>
      </c>
    </row>
    <row r="70" spans="1:24">
      <c r="A70" s="15" t="s">
        <v>76</v>
      </c>
      <c r="B70" s="24">
        <v>0</v>
      </c>
      <c r="C70" s="24">
        <v>0</v>
      </c>
      <c r="D70" s="24">
        <v>0</v>
      </c>
      <c r="E70" s="24">
        <v>0</v>
      </c>
      <c r="F70" s="23">
        <v>0</v>
      </c>
      <c r="G70" s="24">
        <v>0</v>
      </c>
      <c r="H70" s="24">
        <v>0</v>
      </c>
      <c r="I70" s="24">
        <v>0</v>
      </c>
      <c r="J70" s="24">
        <v>0</v>
      </c>
      <c r="K70" s="24">
        <v>0</v>
      </c>
      <c r="L70" s="24">
        <v>0</v>
      </c>
      <c r="M70" s="17"/>
      <c r="N70" s="24">
        <v>0</v>
      </c>
      <c r="O70" s="4">
        <v>0</v>
      </c>
      <c r="P70" s="25">
        <v>0</v>
      </c>
      <c r="Q70" s="26">
        <f>E70/'Total # Deacons'!E70</f>
        <v>0</v>
      </c>
      <c r="R70" s="26">
        <f>F70/'Total # Deacons'!F70</f>
        <v>0</v>
      </c>
      <c r="S70" s="26">
        <f>G70/'Total # Deacons'!G70</f>
        <v>0</v>
      </c>
      <c r="T70" s="26">
        <f>H70/'Total # Deacons'!H70</f>
        <v>0</v>
      </c>
      <c r="U70" s="26">
        <f>I70/'Total # Deacons'!I70</f>
        <v>0</v>
      </c>
      <c r="V70" s="26">
        <f>J70/'Total # Deacons'!J70</f>
        <v>0</v>
      </c>
      <c r="W70" s="26">
        <f>K70/'Total # Deacons'!K70</f>
        <v>0</v>
      </c>
      <c r="X70" s="2">
        <v>0</v>
      </c>
    </row>
    <row r="71" spans="1:24">
      <c r="A71" s="15" t="s">
        <v>77</v>
      </c>
      <c r="B71" s="24">
        <v>90</v>
      </c>
      <c r="C71" s="24">
        <v>86</v>
      </c>
      <c r="D71" s="24">
        <v>89</v>
      </c>
      <c r="E71" s="24">
        <v>84</v>
      </c>
      <c r="F71" s="23">
        <v>88</v>
      </c>
      <c r="G71" s="24">
        <v>89</v>
      </c>
      <c r="H71" s="24">
        <f>SUM(H3:H70)</f>
        <v>77</v>
      </c>
      <c r="I71" s="24">
        <f t="shared" ref="I71:J71" si="0">SUM(I3:I70)</f>
        <v>69</v>
      </c>
      <c r="J71" s="24">
        <f t="shared" si="0"/>
        <v>64</v>
      </c>
      <c r="K71" s="24">
        <f>SUM(K3:K70)</f>
        <v>52</v>
      </c>
      <c r="L71" s="24">
        <v>46</v>
      </c>
      <c r="M71" s="17"/>
      <c r="N71" s="2">
        <v>9.4299999999999995E-2</v>
      </c>
      <c r="O71" s="6">
        <v>9.01E-2</v>
      </c>
      <c r="P71" s="25">
        <v>9.1999999999999998E-2</v>
      </c>
      <c r="Q71" s="26">
        <f>E71/'Total # Deacons'!E71</f>
        <v>8.6419753086419748E-2</v>
      </c>
      <c r="R71" s="26">
        <f>F71/'Total # Deacons'!F71</f>
        <v>9.2729188619599584E-2</v>
      </c>
      <c r="S71" s="26">
        <f>G71/'Total # Deacons'!G71</f>
        <v>9.56989247311828E-2</v>
      </c>
      <c r="T71" s="26">
        <f>H71/'Total # Deacons'!H71</f>
        <v>8.4153005464480873E-2</v>
      </c>
      <c r="U71" s="26">
        <f>I71/'Total # Deacons'!I71</f>
        <v>7.6923076923076927E-2</v>
      </c>
      <c r="V71" s="26">
        <f>J71/'Total # Deacons'!J71</f>
        <v>7.0953436807095344E-2</v>
      </c>
      <c r="W71" s="26">
        <f>K71/'Total # Deacons'!K71</f>
        <v>6.1611374407582936E-2</v>
      </c>
      <c r="X71" s="2">
        <v>5.4117647058823527E-2</v>
      </c>
    </row>
    <row r="72" spans="1:24">
      <c r="A72" s="40"/>
      <c r="B72" s="41"/>
      <c r="C72" s="41"/>
      <c r="D72" s="41"/>
      <c r="E72" s="41"/>
      <c r="F72" s="42"/>
      <c r="G72" s="41"/>
      <c r="H72" s="41"/>
      <c r="I72" s="41"/>
      <c r="J72" s="41"/>
      <c r="K72" s="41"/>
      <c r="L72" s="41"/>
      <c r="M72" s="43"/>
      <c r="N72" s="44"/>
      <c r="O72" s="44"/>
      <c r="P72" s="44"/>
      <c r="Q72" s="44"/>
      <c r="R72" s="44"/>
      <c r="S72" s="44"/>
      <c r="T72" s="44"/>
      <c r="U72" s="44"/>
      <c r="V72" s="44"/>
      <c r="W72" s="44"/>
    </row>
    <row r="73" spans="1:24">
      <c r="A73" s="90" t="s">
        <v>11</v>
      </c>
      <c r="B73" s="90"/>
      <c r="C73" s="90"/>
      <c r="D73" s="90"/>
      <c r="E73" s="90"/>
      <c r="F73" s="90"/>
      <c r="G73" s="90"/>
      <c r="H73" s="90"/>
      <c r="I73" s="90"/>
      <c r="J73" s="90"/>
      <c r="K73" s="90"/>
      <c r="L73" s="90"/>
      <c r="M73" s="90"/>
      <c r="N73" s="90"/>
      <c r="O73" s="90"/>
      <c r="P73" s="90"/>
      <c r="Q73" s="90"/>
      <c r="R73" s="90"/>
    </row>
    <row r="74" spans="1:24">
      <c r="L74" s="18"/>
      <c r="M74" s="45"/>
    </row>
    <row r="75" spans="1:24" ht="57.75" customHeight="1">
      <c r="A75" s="89" t="s">
        <v>8</v>
      </c>
      <c r="B75" s="89"/>
      <c r="C75" s="89"/>
      <c r="D75" s="89"/>
      <c r="E75" s="89"/>
      <c r="F75" s="89"/>
      <c r="G75" s="89"/>
      <c r="H75" s="89"/>
      <c r="I75" s="89"/>
      <c r="J75" s="89"/>
      <c r="K75" s="89"/>
      <c r="L75" s="89"/>
      <c r="M75" s="89"/>
      <c r="N75" s="89"/>
      <c r="O75" s="89"/>
      <c r="P75" s="89"/>
      <c r="Q75" s="89"/>
      <c r="R75" s="89"/>
    </row>
    <row r="76" spans="1:24">
      <c r="L76" s="18"/>
      <c r="M76" s="45"/>
      <c r="U76" s="18" t="s">
        <v>9</v>
      </c>
    </row>
    <row r="77" spans="1:24">
      <c r="L77" s="18"/>
      <c r="M77" s="45"/>
    </row>
    <row r="78" spans="1:24">
      <c r="L78" s="18"/>
      <c r="M78" s="45"/>
    </row>
    <row r="79" spans="1:24">
      <c r="L79" s="18"/>
      <c r="M79" s="45"/>
    </row>
    <row r="80" spans="1:24">
      <c r="L80" s="18"/>
      <c r="M80" s="45"/>
    </row>
    <row r="81" spans="6:12">
      <c r="L81" s="18"/>
    </row>
    <row r="83" spans="6:12">
      <c r="F83" s="46"/>
    </row>
  </sheetData>
  <mergeCells count="4">
    <mergeCell ref="A1:L1"/>
    <mergeCell ref="A75:R75"/>
    <mergeCell ref="A73:R73"/>
    <mergeCell ref="N1:X1"/>
  </mergeCells>
  <pageMargins left="0.7" right="0.7" top="0.75" bottom="0.75" header="0.3" footer="0.3"/>
  <pageSetup scale="76" fitToHeight="2" orientation="landscape" r:id="rId1"/>
  <headerFooter>
    <oddFooter>&amp;C&amp;"-,Bold"Lewis Center for Church Leadership
Wesley Theological Seminary            www.churchleadership.com</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V75"/>
  <sheetViews>
    <sheetView showGridLines="0" showWhiteSpace="0" topLeftCell="A52" zoomScaleNormal="100" workbookViewId="0">
      <selection activeCell="B71" sqref="B71"/>
    </sheetView>
  </sheetViews>
  <sheetFormatPr defaultRowHeight="12.75"/>
  <cols>
    <col min="1" max="1" width="21" style="18" customWidth="1"/>
    <col min="2" max="3" width="6.28515625" style="36" customWidth="1"/>
    <col min="4" max="11" width="6.28515625" style="18" customWidth="1"/>
    <col min="12" max="12" width="2.28515625" style="18" customWidth="1"/>
    <col min="13" max="13" width="7.7109375" style="36" customWidth="1"/>
    <col min="14" max="22" width="7.7109375" style="18" customWidth="1"/>
    <col min="23" max="16384" width="9.140625" style="18"/>
  </cols>
  <sheetData>
    <row r="1" spans="1:22">
      <c r="A1" s="88" t="s">
        <v>3</v>
      </c>
      <c r="B1" s="88"/>
      <c r="C1" s="88"/>
      <c r="D1" s="88"/>
      <c r="E1" s="88"/>
      <c r="F1" s="88"/>
      <c r="G1" s="88"/>
      <c r="H1" s="88"/>
      <c r="I1" s="88"/>
      <c r="J1" s="88"/>
      <c r="K1" s="88"/>
      <c r="L1" s="17"/>
      <c r="M1" s="88" t="s">
        <v>4</v>
      </c>
      <c r="N1" s="88"/>
      <c r="O1" s="88"/>
      <c r="P1" s="88"/>
      <c r="Q1" s="88"/>
      <c r="R1" s="88"/>
      <c r="S1" s="88"/>
      <c r="T1" s="88"/>
      <c r="U1" s="88"/>
      <c r="V1" s="88"/>
    </row>
    <row r="2" spans="1:22">
      <c r="A2" s="19" t="s">
        <v>0</v>
      </c>
      <c r="B2" s="19">
        <v>2015</v>
      </c>
      <c r="C2" s="47">
        <v>2014</v>
      </c>
      <c r="D2" s="19">
        <v>2013</v>
      </c>
      <c r="E2" s="20">
        <v>2012</v>
      </c>
      <c r="F2" s="20">
        <v>2011</v>
      </c>
      <c r="G2" s="20">
        <v>2010</v>
      </c>
      <c r="H2" s="20">
        <v>2009</v>
      </c>
      <c r="I2" s="20">
        <v>2008</v>
      </c>
      <c r="J2" s="20">
        <v>2007</v>
      </c>
      <c r="K2" s="20">
        <v>2006</v>
      </c>
      <c r="L2" s="17"/>
      <c r="M2" s="48">
        <v>2015</v>
      </c>
      <c r="N2" s="49">
        <v>2014</v>
      </c>
      <c r="O2" s="48">
        <v>2013</v>
      </c>
      <c r="P2" s="19">
        <v>2012</v>
      </c>
      <c r="Q2" s="19">
        <v>2011</v>
      </c>
      <c r="R2" s="20">
        <v>2010</v>
      </c>
      <c r="S2" s="19">
        <v>2009</v>
      </c>
      <c r="T2" s="19">
        <v>2008</v>
      </c>
      <c r="U2" s="19">
        <v>2007</v>
      </c>
      <c r="V2" s="19">
        <v>2006</v>
      </c>
    </row>
    <row r="3" spans="1:22">
      <c r="A3" s="13" t="s">
        <v>12</v>
      </c>
      <c r="B3" s="16">
        <v>17</v>
      </c>
      <c r="C3" s="8">
        <v>16</v>
      </c>
      <c r="D3" s="35">
        <v>17</v>
      </c>
      <c r="E3" s="50">
        <v>21</v>
      </c>
      <c r="F3" s="51">
        <v>21</v>
      </c>
      <c r="G3" s="24">
        <v>24</v>
      </c>
      <c r="H3" s="50">
        <v>23</v>
      </c>
      <c r="I3" s="50">
        <v>22</v>
      </c>
      <c r="J3" s="50">
        <v>20</v>
      </c>
      <c r="K3" s="50">
        <v>17</v>
      </c>
      <c r="L3" s="66"/>
      <c r="M3" s="2">
        <v>0.51515151515151514</v>
      </c>
      <c r="N3" s="9">
        <v>0.5</v>
      </c>
      <c r="O3" s="25">
        <v>0.54800000000000004</v>
      </c>
      <c r="P3" s="26">
        <f>E3/'Total # Deacons'!E3</f>
        <v>0.58333333333333337</v>
      </c>
      <c r="Q3" s="26">
        <f>F3/'Total # Deacons'!F3</f>
        <v>0.56756756756756754</v>
      </c>
      <c r="R3" s="26">
        <f>G3/'Total # Deacons'!G3</f>
        <v>0.64864864864864868</v>
      </c>
      <c r="S3" s="26">
        <f>H3/'Total # Deacons'!H3</f>
        <v>0.63888888888888884</v>
      </c>
      <c r="T3" s="26">
        <f>I3/'Total # Deacons'!I3</f>
        <v>0.6470588235294118</v>
      </c>
      <c r="U3" s="26">
        <f>J3/'Total # Deacons'!J3</f>
        <v>0.66666666666666663</v>
      </c>
      <c r="V3" s="26">
        <f>K3/'Total # Deacons'!K3</f>
        <v>0.68</v>
      </c>
    </row>
    <row r="4" spans="1:22">
      <c r="A4" s="14" t="s">
        <v>13</v>
      </c>
      <c r="B4" s="16">
        <v>0</v>
      </c>
      <c r="C4" s="8">
        <v>0</v>
      </c>
      <c r="D4" s="35">
        <v>0</v>
      </c>
      <c r="E4" s="50">
        <v>0</v>
      </c>
      <c r="F4" s="50">
        <v>0</v>
      </c>
      <c r="G4" s="50">
        <v>0</v>
      </c>
      <c r="H4" s="50">
        <v>0</v>
      </c>
      <c r="I4" s="50">
        <v>0</v>
      </c>
      <c r="J4" s="50">
        <v>0</v>
      </c>
      <c r="K4" s="50">
        <v>0</v>
      </c>
      <c r="L4" s="66"/>
      <c r="M4" s="2">
        <v>0</v>
      </c>
      <c r="N4" s="9">
        <v>0</v>
      </c>
      <c r="O4" s="25">
        <v>0</v>
      </c>
      <c r="P4" s="26">
        <v>0</v>
      </c>
      <c r="Q4" s="26">
        <v>0</v>
      </c>
      <c r="R4" s="26">
        <v>0</v>
      </c>
      <c r="S4" s="26">
        <v>0</v>
      </c>
      <c r="T4" s="26">
        <v>0</v>
      </c>
      <c r="U4" s="26">
        <v>0</v>
      </c>
      <c r="V4" s="26">
        <v>0</v>
      </c>
    </row>
    <row r="5" spans="1:22">
      <c r="A5" s="13" t="s">
        <v>14</v>
      </c>
      <c r="B5" s="16">
        <v>2</v>
      </c>
      <c r="C5" s="8">
        <v>2</v>
      </c>
      <c r="D5" s="35">
        <v>4</v>
      </c>
      <c r="E5" s="50">
        <v>7</v>
      </c>
      <c r="F5" s="51">
        <v>7</v>
      </c>
      <c r="G5" s="24">
        <v>7</v>
      </c>
      <c r="H5" s="50">
        <v>10</v>
      </c>
      <c r="I5" s="50">
        <v>6</v>
      </c>
      <c r="J5" s="50">
        <v>7</v>
      </c>
      <c r="K5" s="50">
        <v>7</v>
      </c>
      <c r="L5" s="66"/>
      <c r="M5" s="2">
        <v>0.2</v>
      </c>
      <c r="N5" s="9">
        <v>0.15379999999999999</v>
      </c>
      <c r="O5" s="25">
        <v>0.25</v>
      </c>
      <c r="P5" s="26">
        <f>E5/'Total # Deacons'!E5</f>
        <v>0.41176470588235292</v>
      </c>
      <c r="Q5" s="26">
        <f>F5/'Total # Deacons'!F5</f>
        <v>0.46666666666666667</v>
      </c>
      <c r="R5" s="26">
        <f>G5/'Total # Deacons'!G5</f>
        <v>0.4375</v>
      </c>
      <c r="S5" s="26">
        <f>H5/'Total # Deacons'!H5</f>
        <v>0.52631578947368418</v>
      </c>
      <c r="T5" s="26">
        <f>I5/'Total # Deacons'!I5</f>
        <v>0.35294117647058826</v>
      </c>
      <c r="U5" s="26">
        <f>J5/'Total # Deacons'!J5</f>
        <v>0.41176470588235292</v>
      </c>
      <c r="V5" s="26">
        <f>K5/'Total # Deacons'!K5</f>
        <v>0.3888888888888889</v>
      </c>
    </row>
    <row r="6" spans="1:22">
      <c r="A6" s="13" t="s">
        <v>15</v>
      </c>
      <c r="B6" s="16">
        <v>8</v>
      </c>
      <c r="C6" s="8">
        <v>8</v>
      </c>
      <c r="D6" s="35">
        <v>7</v>
      </c>
      <c r="E6" s="50">
        <v>7</v>
      </c>
      <c r="F6" s="51">
        <v>12</v>
      </c>
      <c r="G6" s="24">
        <v>13</v>
      </c>
      <c r="H6" s="50">
        <v>12</v>
      </c>
      <c r="I6" s="50">
        <v>10</v>
      </c>
      <c r="J6" s="50">
        <v>8</v>
      </c>
      <c r="K6" s="50">
        <v>9</v>
      </c>
      <c r="L6" s="66"/>
      <c r="M6" s="2">
        <v>0.4</v>
      </c>
      <c r="N6" s="9">
        <v>0.38100000000000001</v>
      </c>
      <c r="O6" s="25">
        <v>0.318</v>
      </c>
      <c r="P6" s="26">
        <f>E6/'Total # Deacons'!E6</f>
        <v>0.30434782608695654</v>
      </c>
      <c r="Q6" s="26">
        <f>F6/'Total # Deacons'!F6</f>
        <v>0.54545454545454541</v>
      </c>
      <c r="R6" s="26">
        <f>G6/'Total # Deacons'!G6</f>
        <v>0.56521739130434778</v>
      </c>
      <c r="S6" s="26">
        <f>H6/'Total # Deacons'!H6</f>
        <v>0.52173913043478259</v>
      </c>
      <c r="T6" s="26">
        <f>I6/'Total # Deacons'!I6</f>
        <v>0.43478260869565216</v>
      </c>
      <c r="U6" s="26">
        <f>J6/'Total # Deacons'!J6</f>
        <v>0.36363636363636365</v>
      </c>
      <c r="V6" s="26">
        <f>K6/'Total # Deacons'!K6</f>
        <v>0.375</v>
      </c>
    </row>
    <row r="7" spans="1:22">
      <c r="A7" s="13" t="s">
        <v>79</v>
      </c>
      <c r="B7" s="16">
        <v>3</v>
      </c>
      <c r="C7" s="8">
        <v>2</v>
      </c>
      <c r="D7" s="35">
        <v>4</v>
      </c>
      <c r="E7" s="50">
        <v>4</v>
      </c>
      <c r="F7" s="51">
        <v>3</v>
      </c>
      <c r="G7" s="24">
        <v>4</v>
      </c>
      <c r="H7" s="50">
        <v>4</v>
      </c>
      <c r="I7" s="50">
        <v>5</v>
      </c>
      <c r="J7" s="50">
        <v>5</v>
      </c>
      <c r="K7" s="50">
        <v>4</v>
      </c>
      <c r="L7" s="66"/>
      <c r="M7" s="2">
        <v>0.33333333333333331</v>
      </c>
      <c r="N7" s="9">
        <v>0.28570000000000001</v>
      </c>
      <c r="O7" s="25">
        <v>0.66700000000000004</v>
      </c>
      <c r="P7" s="26">
        <f>E7/'Total # Deacons'!E7</f>
        <v>0.66666666666666663</v>
      </c>
      <c r="Q7" s="26">
        <f>F7/'Total # Deacons'!F7</f>
        <v>0.6</v>
      </c>
      <c r="R7" s="26">
        <f>G7/'Total # Deacons'!G7</f>
        <v>0.5714285714285714</v>
      </c>
      <c r="S7" s="26">
        <f>H7/'Total # Deacons'!H7</f>
        <v>0.36363636363636365</v>
      </c>
      <c r="T7" s="26">
        <f>I7/'Total # Deacons'!I7</f>
        <v>0.55555555555555558</v>
      </c>
      <c r="U7" s="26">
        <f>J7/'Total # Deacons'!J7</f>
        <v>0.45454545454545453</v>
      </c>
      <c r="V7" s="26">
        <f>K7/'Total # Deacons'!K7</f>
        <v>0.33333333333333331</v>
      </c>
    </row>
    <row r="8" spans="1:22">
      <c r="A8" s="13" t="s">
        <v>16</v>
      </c>
      <c r="B8" s="16">
        <v>5</v>
      </c>
      <c r="C8" s="8">
        <v>4</v>
      </c>
      <c r="D8" s="35">
        <v>4</v>
      </c>
      <c r="E8" s="50">
        <v>3</v>
      </c>
      <c r="F8" s="51">
        <v>3</v>
      </c>
      <c r="G8" s="24">
        <v>5</v>
      </c>
      <c r="H8" s="50">
        <v>7</v>
      </c>
      <c r="I8" s="50">
        <v>8</v>
      </c>
      <c r="J8" s="50">
        <v>6</v>
      </c>
      <c r="K8" s="50">
        <v>7</v>
      </c>
      <c r="L8" s="66"/>
      <c r="M8" s="2">
        <v>0.33333333333333331</v>
      </c>
      <c r="N8" s="9">
        <v>0.25</v>
      </c>
      <c r="O8" s="25">
        <v>0.222</v>
      </c>
      <c r="P8" s="26">
        <f>E8/'Total # Deacons'!E8</f>
        <v>0.16666666666666666</v>
      </c>
      <c r="Q8" s="26">
        <f>F8/'Total # Deacons'!F8</f>
        <v>0.1875</v>
      </c>
      <c r="R8" s="26">
        <f>G8/'Total # Deacons'!G8</f>
        <v>0.29411764705882354</v>
      </c>
      <c r="S8" s="26">
        <f>H8/'Total # Deacons'!H8</f>
        <v>0.36842105263157893</v>
      </c>
      <c r="T8" s="26">
        <f>I8/'Total # Deacons'!I8</f>
        <v>0.47058823529411764</v>
      </c>
      <c r="U8" s="26">
        <f>J8/'Total # Deacons'!J8</f>
        <v>0.375</v>
      </c>
      <c r="V8" s="26">
        <f>K8/'Total # Deacons'!K8</f>
        <v>0.35</v>
      </c>
    </row>
    <row r="9" spans="1:22">
      <c r="A9" s="15" t="s">
        <v>80</v>
      </c>
      <c r="B9" s="28"/>
      <c r="C9" s="29"/>
      <c r="D9" s="28"/>
      <c r="E9" s="52"/>
      <c r="F9" s="53"/>
      <c r="G9" s="24">
        <v>2</v>
      </c>
      <c r="H9" s="50">
        <v>2</v>
      </c>
      <c r="I9" s="50">
        <v>2</v>
      </c>
      <c r="J9" s="50">
        <v>3</v>
      </c>
      <c r="K9" s="50">
        <v>2</v>
      </c>
      <c r="L9" s="17"/>
      <c r="M9" s="28"/>
      <c r="N9" s="29"/>
      <c r="O9" s="32"/>
      <c r="P9" s="55"/>
      <c r="Q9" s="56"/>
      <c r="R9" s="26">
        <f>G9/'Total # Deacons'!G9</f>
        <v>0.2857142857142857</v>
      </c>
      <c r="S9" s="26">
        <f>H9/'Total # Deacons'!H9</f>
        <v>0.2857142857142857</v>
      </c>
      <c r="T9" s="26">
        <f>I9/'Total # Deacons'!I9</f>
        <v>0.2857142857142857</v>
      </c>
      <c r="U9" s="26">
        <f>J9/'Total # Deacons'!J9</f>
        <v>0.6</v>
      </c>
      <c r="V9" s="26">
        <f>K9/'Total # Deacons'!K9</f>
        <v>0.66666666666666663</v>
      </c>
    </row>
    <row r="10" spans="1:22">
      <c r="A10" s="13" t="s">
        <v>17</v>
      </c>
      <c r="B10" s="16">
        <v>11</v>
      </c>
      <c r="C10" s="8">
        <v>9</v>
      </c>
      <c r="D10" s="35">
        <v>10</v>
      </c>
      <c r="E10" s="50">
        <v>11</v>
      </c>
      <c r="F10" s="51">
        <v>10</v>
      </c>
      <c r="G10" s="24">
        <v>10</v>
      </c>
      <c r="H10" s="50">
        <v>12</v>
      </c>
      <c r="I10" s="50">
        <v>13</v>
      </c>
      <c r="J10" s="50">
        <v>9</v>
      </c>
      <c r="K10" s="50">
        <v>11</v>
      </c>
      <c r="L10" s="17"/>
      <c r="M10" s="2">
        <v>0.45833333333333331</v>
      </c>
      <c r="N10" s="9">
        <v>0.39129999999999998</v>
      </c>
      <c r="O10" s="25">
        <v>0.38500000000000001</v>
      </c>
      <c r="P10" s="26">
        <f>E10/'Total # Deacons'!E10</f>
        <v>0.40740740740740738</v>
      </c>
      <c r="Q10" s="26">
        <f>F10/'Total # Deacons'!F10</f>
        <v>0.37037037037037035</v>
      </c>
      <c r="R10" s="26">
        <f>G10/'Total # Deacons'!G10</f>
        <v>0.38461538461538464</v>
      </c>
      <c r="S10" s="26">
        <f>H10/'Total # Deacons'!H10</f>
        <v>0.46153846153846156</v>
      </c>
      <c r="T10" s="26">
        <f>I10/'Total # Deacons'!I10</f>
        <v>0.44827586206896552</v>
      </c>
      <c r="U10" s="26">
        <f>J10/'Total # Deacons'!J10</f>
        <v>0.34615384615384615</v>
      </c>
      <c r="V10" s="26">
        <f>K10/'Total # Deacons'!K10</f>
        <v>0.42307692307692307</v>
      </c>
    </row>
    <row r="11" spans="1:22">
      <c r="A11" s="13" t="s">
        <v>18</v>
      </c>
      <c r="B11" s="16">
        <v>4</v>
      </c>
      <c r="C11" s="8">
        <v>3</v>
      </c>
      <c r="D11" s="35">
        <v>4</v>
      </c>
      <c r="E11" s="50">
        <v>2</v>
      </c>
      <c r="F11" s="51">
        <v>1</v>
      </c>
      <c r="G11" s="24">
        <v>2</v>
      </c>
      <c r="H11" s="50">
        <v>4</v>
      </c>
      <c r="I11" s="50">
        <v>4</v>
      </c>
      <c r="J11" s="50">
        <v>4</v>
      </c>
      <c r="K11" s="50">
        <v>1</v>
      </c>
      <c r="L11" s="17"/>
      <c r="M11" s="2">
        <v>0.66666666666666663</v>
      </c>
      <c r="N11" s="9">
        <v>0.75</v>
      </c>
      <c r="O11" s="25">
        <v>1</v>
      </c>
      <c r="P11" s="26">
        <f>E11/'Total # Deacons'!E11</f>
        <v>1</v>
      </c>
      <c r="Q11" s="26">
        <f>F11/'Total # Deacons'!F11</f>
        <v>1</v>
      </c>
      <c r="R11" s="26">
        <f>G11/'Total # Deacons'!G11</f>
        <v>1</v>
      </c>
      <c r="S11" s="26">
        <f>H11/'Total # Deacons'!H11</f>
        <v>1</v>
      </c>
      <c r="T11" s="26">
        <f>I11/'Total # Deacons'!I11</f>
        <v>0.8</v>
      </c>
      <c r="U11" s="26">
        <f>J11/'Total # Deacons'!J11</f>
        <v>0.8</v>
      </c>
      <c r="V11" s="26">
        <f>K11/'Total # Deacons'!K11</f>
        <v>0.33333333333333331</v>
      </c>
    </row>
    <row r="12" spans="1:22">
      <c r="A12" s="13" t="s">
        <v>19</v>
      </c>
      <c r="B12" s="16">
        <v>3</v>
      </c>
      <c r="C12" s="8">
        <v>4</v>
      </c>
      <c r="D12" s="35">
        <v>4</v>
      </c>
      <c r="E12" s="50">
        <v>4</v>
      </c>
      <c r="F12" s="51">
        <v>4</v>
      </c>
      <c r="G12" s="24">
        <v>4</v>
      </c>
      <c r="H12" s="50">
        <v>4</v>
      </c>
      <c r="I12" s="50">
        <v>4</v>
      </c>
      <c r="J12" s="50">
        <v>5</v>
      </c>
      <c r="K12" s="50">
        <v>5</v>
      </c>
      <c r="L12" s="17"/>
      <c r="M12" s="2">
        <v>0.33333333333333331</v>
      </c>
      <c r="N12" s="9">
        <v>0.44440000000000002</v>
      </c>
      <c r="O12" s="25">
        <v>0.36399999999999999</v>
      </c>
      <c r="P12" s="26">
        <f>E12/'Total # Deacons'!E12</f>
        <v>0.4</v>
      </c>
      <c r="Q12" s="26">
        <f>F12/'Total # Deacons'!F12</f>
        <v>0.36363636363636365</v>
      </c>
      <c r="R12" s="26">
        <f>G12/'Total # Deacons'!G12</f>
        <v>0.36363636363636365</v>
      </c>
      <c r="S12" s="26">
        <f>H12/'Total # Deacons'!H12</f>
        <v>0.36363636363636365</v>
      </c>
      <c r="T12" s="26">
        <f>I12/'Total # Deacons'!I12</f>
        <v>0.36363636363636365</v>
      </c>
      <c r="U12" s="26">
        <f>J12/'Total # Deacons'!J12</f>
        <v>0.41666666666666669</v>
      </c>
      <c r="V12" s="26">
        <f>K12/'Total # Deacons'!K12</f>
        <v>0.45454545454545453</v>
      </c>
    </row>
    <row r="13" spans="1:22">
      <c r="A13" s="13" t="s">
        <v>20</v>
      </c>
      <c r="B13" s="16">
        <v>8</v>
      </c>
      <c r="C13" s="8">
        <v>5</v>
      </c>
      <c r="D13" s="35">
        <v>5</v>
      </c>
      <c r="E13" s="50">
        <v>6</v>
      </c>
      <c r="F13" s="51">
        <v>9</v>
      </c>
      <c r="G13" s="24">
        <v>8</v>
      </c>
      <c r="H13" s="50">
        <v>8</v>
      </c>
      <c r="I13" s="50">
        <v>9</v>
      </c>
      <c r="J13" s="50">
        <v>4</v>
      </c>
      <c r="K13" s="50">
        <v>4</v>
      </c>
      <c r="L13" s="17"/>
      <c r="M13" s="2">
        <v>0.47058823529411764</v>
      </c>
      <c r="N13" s="9">
        <v>0.29409999999999997</v>
      </c>
      <c r="O13" s="25">
        <v>0.33300000000000002</v>
      </c>
      <c r="P13" s="26">
        <f>E13/'Total # Deacons'!E13</f>
        <v>0.35294117647058826</v>
      </c>
      <c r="Q13" s="26">
        <f>F13/'Total # Deacons'!F13</f>
        <v>0.45</v>
      </c>
      <c r="R13" s="26">
        <f>G13/'Total # Deacons'!G13</f>
        <v>0.44444444444444442</v>
      </c>
      <c r="S13" s="26">
        <f>H13/'Total # Deacons'!H13</f>
        <v>0.5</v>
      </c>
      <c r="T13" s="26">
        <f>I13/'Total # Deacons'!I13</f>
        <v>0.6</v>
      </c>
      <c r="U13" s="26">
        <f>J13/'Total # Deacons'!J13</f>
        <v>0.5</v>
      </c>
      <c r="V13" s="26">
        <f>K13/'Total # Deacons'!K13</f>
        <v>0.44444444444444442</v>
      </c>
    </row>
    <row r="14" spans="1:22">
      <c r="A14" s="13" t="s">
        <v>21</v>
      </c>
      <c r="B14" s="16">
        <v>7</v>
      </c>
      <c r="C14" s="8">
        <v>8</v>
      </c>
      <c r="D14" s="35">
        <v>7</v>
      </c>
      <c r="E14" s="50">
        <v>6</v>
      </c>
      <c r="F14" s="51">
        <v>5</v>
      </c>
      <c r="G14" s="24">
        <v>4</v>
      </c>
      <c r="H14" s="50">
        <v>7</v>
      </c>
      <c r="I14" s="50">
        <v>7</v>
      </c>
      <c r="J14" s="50">
        <v>7</v>
      </c>
      <c r="K14" s="50">
        <v>7</v>
      </c>
      <c r="L14" s="17"/>
      <c r="M14" s="2">
        <v>0.4375</v>
      </c>
      <c r="N14" s="9">
        <v>0.47060000000000002</v>
      </c>
      <c r="O14" s="25">
        <v>0.41199999999999998</v>
      </c>
      <c r="P14" s="26">
        <f>E14/'Total # Deacons'!E14</f>
        <v>0.4</v>
      </c>
      <c r="Q14" s="26">
        <f>F14/'Total # Deacons'!F14</f>
        <v>0.38461538461538464</v>
      </c>
      <c r="R14" s="26">
        <f>G14/'Total # Deacons'!G14</f>
        <v>0.25</v>
      </c>
      <c r="S14" s="26">
        <f>H14/'Total # Deacons'!H14</f>
        <v>0.3888888888888889</v>
      </c>
      <c r="T14" s="26">
        <f>I14/'Total # Deacons'!I14</f>
        <v>0.3888888888888889</v>
      </c>
      <c r="U14" s="26">
        <f>J14/'Total # Deacons'!J14</f>
        <v>0.41176470588235292</v>
      </c>
      <c r="V14" s="26">
        <f>K14/'Total # Deacons'!K14</f>
        <v>0.4375</v>
      </c>
    </row>
    <row r="15" spans="1:22">
      <c r="A15" s="13" t="s">
        <v>22</v>
      </c>
      <c r="B15" s="16">
        <v>10</v>
      </c>
      <c r="C15" s="8">
        <v>10</v>
      </c>
      <c r="D15" s="35">
        <v>9</v>
      </c>
      <c r="E15" s="50">
        <v>9</v>
      </c>
      <c r="F15" s="51">
        <v>6</v>
      </c>
      <c r="G15" s="24">
        <v>4</v>
      </c>
      <c r="H15" s="50">
        <v>4</v>
      </c>
      <c r="I15" s="50">
        <v>3</v>
      </c>
      <c r="J15" s="50">
        <v>4</v>
      </c>
      <c r="K15" s="50">
        <v>5</v>
      </c>
      <c r="L15" s="17"/>
      <c r="M15" s="2">
        <v>0.55555555555555558</v>
      </c>
      <c r="N15" s="9">
        <v>0.625</v>
      </c>
      <c r="O15" s="25">
        <v>0.6</v>
      </c>
      <c r="P15" s="26">
        <f>E15/'Total # Deacons'!E15</f>
        <v>0.5625</v>
      </c>
      <c r="Q15" s="26">
        <f>F15/'Total # Deacons'!F15</f>
        <v>0.5</v>
      </c>
      <c r="R15" s="26">
        <f>G15/'Total # Deacons'!G15</f>
        <v>0.66666666666666663</v>
      </c>
      <c r="S15" s="26">
        <f>H15/'Total # Deacons'!H15</f>
        <v>0.66666666666666663</v>
      </c>
      <c r="T15" s="26">
        <f>I15/'Total # Deacons'!I15</f>
        <v>0.6</v>
      </c>
      <c r="U15" s="26">
        <f>J15/'Total # Deacons'!J15</f>
        <v>0.66666666666666663</v>
      </c>
      <c r="V15" s="26">
        <f>K15/'Total # Deacons'!K15</f>
        <v>0.83333333333333337</v>
      </c>
    </row>
    <row r="16" spans="1:22">
      <c r="A16" s="13" t="s">
        <v>23</v>
      </c>
      <c r="B16" s="16">
        <v>14</v>
      </c>
      <c r="C16" s="8">
        <v>14</v>
      </c>
      <c r="D16" s="35">
        <v>15</v>
      </c>
      <c r="E16" s="50">
        <v>10</v>
      </c>
      <c r="F16" s="51">
        <v>8</v>
      </c>
      <c r="G16" s="24">
        <v>11</v>
      </c>
      <c r="H16" s="50">
        <v>11</v>
      </c>
      <c r="I16" s="50">
        <v>14</v>
      </c>
      <c r="J16" s="50">
        <v>16</v>
      </c>
      <c r="K16" s="50">
        <v>18</v>
      </c>
      <c r="L16" s="17"/>
      <c r="M16" s="2">
        <v>0.45161290322580644</v>
      </c>
      <c r="N16" s="9">
        <v>0.4375</v>
      </c>
      <c r="O16" s="25">
        <v>0.441</v>
      </c>
      <c r="P16" s="26">
        <f>E16/'Total # Deacons'!E16</f>
        <v>0.32258064516129031</v>
      </c>
      <c r="Q16" s="26">
        <f>F16/'Total # Deacons'!F16</f>
        <v>0.2857142857142857</v>
      </c>
      <c r="R16" s="26">
        <f>G16/'Total # Deacons'!G16</f>
        <v>0.36666666666666664</v>
      </c>
      <c r="S16" s="26">
        <f>H16/'Total # Deacons'!H16</f>
        <v>0.34375</v>
      </c>
      <c r="T16" s="26">
        <f>I16/'Total # Deacons'!I16</f>
        <v>0.42424242424242425</v>
      </c>
      <c r="U16" s="26">
        <f>J16/'Total # Deacons'!J16</f>
        <v>0.3902439024390244</v>
      </c>
      <c r="V16" s="26">
        <f>K16/'Total # Deacons'!K16</f>
        <v>0.42857142857142855</v>
      </c>
    </row>
    <row r="17" spans="1:22">
      <c r="A17" s="13" t="s">
        <v>24</v>
      </c>
      <c r="B17" s="16">
        <v>7</v>
      </c>
      <c r="C17" s="8">
        <v>6</v>
      </c>
      <c r="D17" s="37"/>
      <c r="E17" s="52"/>
      <c r="F17" s="53"/>
      <c r="G17" s="28"/>
      <c r="H17" s="52"/>
      <c r="I17" s="52"/>
      <c r="J17" s="52"/>
      <c r="K17" s="52"/>
      <c r="L17" s="17"/>
      <c r="M17" s="2">
        <v>0.33333333333333331</v>
      </c>
      <c r="N17" s="9">
        <v>0.28570000000000001</v>
      </c>
      <c r="O17" s="34"/>
      <c r="P17" s="32"/>
      <c r="Q17" s="32"/>
      <c r="R17" s="32"/>
      <c r="S17" s="32"/>
      <c r="T17" s="32"/>
      <c r="U17" s="32"/>
      <c r="V17" s="32"/>
    </row>
    <row r="18" spans="1:22">
      <c r="A18" s="13" t="s">
        <v>25</v>
      </c>
      <c r="B18" s="16">
        <v>5</v>
      </c>
      <c r="C18" s="8">
        <v>5</v>
      </c>
      <c r="D18" s="35">
        <v>7</v>
      </c>
      <c r="E18" s="50">
        <v>5</v>
      </c>
      <c r="F18" s="51">
        <v>3</v>
      </c>
      <c r="G18" s="24">
        <v>4</v>
      </c>
      <c r="H18" s="50">
        <v>4</v>
      </c>
      <c r="I18" s="50">
        <v>5</v>
      </c>
      <c r="J18" s="50">
        <v>5</v>
      </c>
      <c r="K18" s="50">
        <v>3</v>
      </c>
      <c r="L18" s="17"/>
      <c r="M18" s="2">
        <v>0.41666666666666669</v>
      </c>
      <c r="N18" s="9">
        <v>0.45450000000000002</v>
      </c>
      <c r="O18" s="25">
        <v>0.5</v>
      </c>
      <c r="P18" s="26">
        <f>E18/'Total # Deacons'!E18</f>
        <v>0.35714285714285715</v>
      </c>
      <c r="Q18" s="26">
        <f>F18/'Total # Deacons'!F18</f>
        <v>0.21428571428571427</v>
      </c>
      <c r="R18" s="26">
        <f>G18/'Total # Deacons'!G18</f>
        <v>0.22222222222222221</v>
      </c>
      <c r="S18" s="26">
        <f>H18/'Total # Deacons'!H18</f>
        <v>0.25</v>
      </c>
      <c r="T18" s="26">
        <f>I18/'Total # Deacons'!I18</f>
        <v>0.3125</v>
      </c>
      <c r="U18" s="26">
        <f>J18/'Total # Deacons'!J18</f>
        <v>0.26315789473684209</v>
      </c>
      <c r="V18" s="26">
        <f>K18/'Total # Deacons'!K18</f>
        <v>0.2</v>
      </c>
    </row>
    <row r="19" spans="1:22">
      <c r="A19" s="13" t="s">
        <v>26</v>
      </c>
      <c r="B19" s="16">
        <v>3</v>
      </c>
      <c r="C19" s="8">
        <v>2</v>
      </c>
      <c r="D19" s="35">
        <v>1</v>
      </c>
      <c r="E19" s="50">
        <v>1</v>
      </c>
      <c r="F19" s="51">
        <v>2</v>
      </c>
      <c r="G19" s="24">
        <v>4</v>
      </c>
      <c r="H19" s="50">
        <v>6</v>
      </c>
      <c r="I19" s="50">
        <v>5</v>
      </c>
      <c r="J19" s="50">
        <v>7</v>
      </c>
      <c r="K19" s="50">
        <v>7</v>
      </c>
      <c r="L19" s="17"/>
      <c r="M19" s="2">
        <v>0.25</v>
      </c>
      <c r="N19" s="9">
        <v>0.15379999999999999</v>
      </c>
      <c r="O19" s="25">
        <v>0.111</v>
      </c>
      <c r="P19" s="26">
        <f>E19/'Total # Deacons'!E19</f>
        <v>8.3333333333333329E-2</v>
      </c>
      <c r="Q19" s="26">
        <f>F19/'Total # Deacons'!F19</f>
        <v>0.15384615384615385</v>
      </c>
      <c r="R19" s="26">
        <f>G19/'Total # Deacons'!G19</f>
        <v>0.30769230769230771</v>
      </c>
      <c r="S19" s="26">
        <f>H19/'Total # Deacons'!H19</f>
        <v>0.5</v>
      </c>
      <c r="T19" s="26">
        <f>I19/'Total # Deacons'!I19</f>
        <v>0.55555555555555558</v>
      </c>
      <c r="U19" s="26">
        <f>J19/'Total # Deacons'!J19</f>
        <v>0.58333333333333337</v>
      </c>
      <c r="V19" s="26">
        <f>K19/'Total # Deacons'!K19</f>
        <v>0.53846153846153844</v>
      </c>
    </row>
    <row r="20" spans="1:22">
      <c r="A20" s="13" t="s">
        <v>27</v>
      </c>
      <c r="B20" s="16">
        <v>5</v>
      </c>
      <c r="C20" s="8">
        <v>6</v>
      </c>
      <c r="D20" s="35">
        <v>4</v>
      </c>
      <c r="E20" s="50">
        <v>3</v>
      </c>
      <c r="F20" s="51">
        <v>4</v>
      </c>
      <c r="G20" s="24">
        <v>2</v>
      </c>
      <c r="H20" s="50">
        <v>3</v>
      </c>
      <c r="I20" s="50">
        <v>4</v>
      </c>
      <c r="J20" s="50">
        <v>4</v>
      </c>
      <c r="K20" s="50">
        <v>5</v>
      </c>
      <c r="L20" s="17"/>
      <c r="M20" s="2">
        <v>0.35714285714285715</v>
      </c>
      <c r="N20" s="9">
        <v>0.4</v>
      </c>
      <c r="O20" s="25">
        <v>0.36399999999999999</v>
      </c>
      <c r="P20" s="26">
        <f>E20/'Total # Deacons'!E20</f>
        <v>0.27272727272727271</v>
      </c>
      <c r="Q20" s="26">
        <f>F20/'Total # Deacons'!F20</f>
        <v>0.33333333333333331</v>
      </c>
      <c r="R20" s="26">
        <f>G20/'Total # Deacons'!G20</f>
        <v>0.2</v>
      </c>
      <c r="S20" s="26">
        <f>H20/'Total # Deacons'!H20</f>
        <v>0.3</v>
      </c>
      <c r="T20" s="26">
        <f>I20/'Total # Deacons'!I20</f>
        <v>0.36363636363636365</v>
      </c>
      <c r="U20" s="26">
        <f>J20/'Total # Deacons'!J20</f>
        <v>0.36363636363636365</v>
      </c>
      <c r="V20" s="26">
        <f>K20/'Total # Deacons'!K20</f>
        <v>0.45454545454545453</v>
      </c>
    </row>
    <row r="21" spans="1:22">
      <c r="A21" s="13" t="s">
        <v>28</v>
      </c>
      <c r="B21" s="16">
        <v>7</v>
      </c>
      <c r="C21" s="8">
        <v>7</v>
      </c>
      <c r="D21" s="35">
        <v>5</v>
      </c>
      <c r="E21" s="50">
        <v>8</v>
      </c>
      <c r="F21" s="51">
        <v>8</v>
      </c>
      <c r="G21" s="31">
        <v>9</v>
      </c>
      <c r="H21" s="52"/>
      <c r="I21" s="52"/>
      <c r="J21" s="52"/>
      <c r="K21" s="52"/>
      <c r="L21" s="17"/>
      <c r="M21" s="2">
        <v>0.46666666666666667</v>
      </c>
      <c r="N21" s="9">
        <v>0.4667</v>
      </c>
      <c r="O21" s="25">
        <v>0.33300000000000002</v>
      </c>
      <c r="P21" s="26">
        <f>E21/'Total # Deacons'!E21</f>
        <v>0.44444444444444442</v>
      </c>
      <c r="Q21" s="26">
        <f>F21/'Total # Deacons'!F21</f>
        <v>0.47058823529411764</v>
      </c>
      <c r="R21" s="26">
        <f>G21/'Total # Deacons'!G21</f>
        <v>0.5625</v>
      </c>
      <c r="S21" s="55"/>
      <c r="T21" s="55"/>
      <c r="U21" s="55"/>
      <c r="V21" s="55"/>
    </row>
    <row r="22" spans="1:22">
      <c r="A22" s="13" t="s">
        <v>29</v>
      </c>
      <c r="B22" s="16">
        <v>7</v>
      </c>
      <c r="C22" s="8">
        <v>5</v>
      </c>
      <c r="D22" s="35">
        <v>6</v>
      </c>
      <c r="E22" s="50">
        <v>5</v>
      </c>
      <c r="F22" s="51">
        <v>6</v>
      </c>
      <c r="G22" s="24">
        <v>9</v>
      </c>
      <c r="H22" s="50">
        <v>11</v>
      </c>
      <c r="I22" s="50">
        <v>9</v>
      </c>
      <c r="J22" s="50">
        <v>8</v>
      </c>
      <c r="K22" s="50">
        <v>9</v>
      </c>
      <c r="L22" s="17"/>
      <c r="M22" s="2">
        <v>0.63636363636363635</v>
      </c>
      <c r="N22" s="9">
        <v>0.45450000000000002</v>
      </c>
      <c r="O22" s="25">
        <v>0.5</v>
      </c>
      <c r="P22" s="26">
        <f>E22/'Total # Deacons'!E22</f>
        <v>0.55555555555555558</v>
      </c>
      <c r="Q22" s="26">
        <f>F22/'Total # Deacons'!F22</f>
        <v>0.75</v>
      </c>
      <c r="R22" s="26">
        <f>G22/'Total # Deacons'!G22</f>
        <v>0.69230769230769229</v>
      </c>
      <c r="S22" s="26">
        <f>H22/'Total # Deacons'!H22</f>
        <v>0.84615384615384615</v>
      </c>
      <c r="T22" s="26">
        <f>I22/'Total # Deacons'!I22</f>
        <v>0.81818181818181823</v>
      </c>
      <c r="U22" s="26">
        <f>J22/'Total # Deacons'!J22</f>
        <v>0.8</v>
      </c>
      <c r="V22" s="26">
        <f>K22/'Total # Deacons'!K22</f>
        <v>0.81818181818181823</v>
      </c>
    </row>
    <row r="23" spans="1:22">
      <c r="A23" s="15" t="s">
        <v>30</v>
      </c>
      <c r="B23" s="28"/>
      <c r="C23" s="28"/>
      <c r="D23" s="24">
        <v>3</v>
      </c>
      <c r="E23" s="50">
        <v>4</v>
      </c>
      <c r="F23" s="51">
        <v>6</v>
      </c>
      <c r="G23" s="24">
        <v>6</v>
      </c>
      <c r="H23" s="50">
        <v>6</v>
      </c>
      <c r="I23" s="50">
        <v>7</v>
      </c>
      <c r="J23" s="50">
        <v>7</v>
      </c>
      <c r="K23" s="50">
        <v>5</v>
      </c>
      <c r="L23" s="17"/>
      <c r="M23" s="28"/>
      <c r="N23" s="37"/>
      <c r="O23" s="26">
        <v>0.33300000000000002</v>
      </c>
      <c r="P23" s="26">
        <f>E23/'Total # Deacons'!E23</f>
        <v>0.5</v>
      </c>
      <c r="Q23" s="26">
        <f>F23/'Total # Deacons'!F23</f>
        <v>0.66666666666666663</v>
      </c>
      <c r="R23" s="26">
        <f>G23/'Total # Deacons'!G23</f>
        <v>0.75</v>
      </c>
      <c r="S23" s="26">
        <f>H23/'Total # Deacons'!H23</f>
        <v>0.75</v>
      </c>
      <c r="T23" s="26">
        <f>I23/'Total # Deacons'!I23</f>
        <v>0.77777777777777779</v>
      </c>
      <c r="U23" s="26">
        <f>J23/'Total # Deacons'!J23</f>
        <v>0.77777777777777779</v>
      </c>
      <c r="V23" s="26">
        <f>K23/'Total # Deacons'!K23</f>
        <v>0.7142857142857143</v>
      </c>
    </row>
    <row r="24" spans="1:22">
      <c r="A24" s="15" t="s">
        <v>31</v>
      </c>
      <c r="B24" s="28"/>
      <c r="C24" s="28"/>
      <c r="D24" s="24">
        <v>4</v>
      </c>
      <c r="E24" s="50">
        <v>5</v>
      </c>
      <c r="F24" s="51">
        <v>3</v>
      </c>
      <c r="G24" s="24">
        <v>3</v>
      </c>
      <c r="H24" s="50">
        <v>3</v>
      </c>
      <c r="I24" s="50">
        <v>2</v>
      </c>
      <c r="J24" s="50">
        <v>3</v>
      </c>
      <c r="K24" s="50">
        <v>4</v>
      </c>
      <c r="L24" s="17"/>
      <c r="M24" s="28"/>
      <c r="N24" s="37"/>
      <c r="O24" s="26">
        <v>0.33300000000000002</v>
      </c>
      <c r="P24" s="26">
        <f>E24/'Total # Deacons'!E24</f>
        <v>0.38461538461538464</v>
      </c>
      <c r="Q24" s="26">
        <f>F24/'Total # Deacons'!F24</f>
        <v>0.25</v>
      </c>
      <c r="R24" s="26">
        <f>G24/'Total # Deacons'!G24</f>
        <v>0.27272727272727271</v>
      </c>
      <c r="S24" s="26">
        <f>H24/'Total # Deacons'!H24</f>
        <v>0.42857142857142855</v>
      </c>
      <c r="T24" s="26">
        <f>I24/'Total # Deacons'!I24</f>
        <v>0.33333333333333331</v>
      </c>
      <c r="U24" s="26">
        <f>J24/'Total # Deacons'!J24</f>
        <v>0.75</v>
      </c>
      <c r="V24" s="26">
        <f>K24/'Total # Deacons'!K24</f>
        <v>0.66666666666666663</v>
      </c>
    </row>
    <row r="25" spans="1:22">
      <c r="A25" s="13" t="s">
        <v>32</v>
      </c>
      <c r="B25" s="16">
        <v>10</v>
      </c>
      <c r="C25" s="8">
        <v>10</v>
      </c>
      <c r="D25" s="35">
        <v>11</v>
      </c>
      <c r="E25" s="50">
        <v>8</v>
      </c>
      <c r="F25" s="51">
        <v>11</v>
      </c>
      <c r="G25" s="24">
        <v>12</v>
      </c>
      <c r="H25" s="50">
        <v>15</v>
      </c>
      <c r="I25" s="50">
        <v>15</v>
      </c>
      <c r="J25" s="50">
        <v>14</v>
      </c>
      <c r="K25" s="50">
        <v>13</v>
      </c>
      <c r="L25" s="17"/>
      <c r="M25" s="2">
        <v>0.43478260869565216</v>
      </c>
      <c r="N25" s="9">
        <v>0.41670000000000001</v>
      </c>
      <c r="O25" s="25">
        <v>0.39300000000000002</v>
      </c>
      <c r="P25" s="26">
        <f>E25/'Total # Deacons'!E25</f>
        <v>0.27586206896551724</v>
      </c>
      <c r="Q25" s="26">
        <f>F25/'Total # Deacons'!F25</f>
        <v>0.40740740740740738</v>
      </c>
      <c r="R25" s="26">
        <f>G25/'Total # Deacons'!G25</f>
        <v>0.44444444444444442</v>
      </c>
      <c r="S25" s="26">
        <f>H25/'Total # Deacons'!H25</f>
        <v>0.55555555555555558</v>
      </c>
      <c r="T25" s="26">
        <f>I25/'Total # Deacons'!I25</f>
        <v>0.6</v>
      </c>
      <c r="U25" s="26">
        <f>J25/'Total # Deacons'!J25</f>
        <v>0.58333333333333337</v>
      </c>
      <c r="V25" s="26">
        <f>K25/'Total # Deacons'!K25</f>
        <v>0.65</v>
      </c>
    </row>
    <row r="26" spans="1:22">
      <c r="A26" s="13" t="s">
        <v>81</v>
      </c>
      <c r="B26" s="16">
        <v>5</v>
      </c>
      <c r="C26" s="8">
        <v>4</v>
      </c>
      <c r="D26" s="35">
        <v>5</v>
      </c>
      <c r="E26" s="50">
        <v>6</v>
      </c>
      <c r="F26" s="51">
        <v>5</v>
      </c>
      <c r="G26" s="24">
        <v>6</v>
      </c>
      <c r="H26" s="50">
        <v>8</v>
      </c>
      <c r="I26" s="50">
        <v>7</v>
      </c>
      <c r="J26" s="50">
        <v>9</v>
      </c>
      <c r="K26" s="50">
        <v>9</v>
      </c>
      <c r="L26" s="17"/>
      <c r="M26" s="2">
        <v>0.22727272727272727</v>
      </c>
      <c r="N26" s="9">
        <v>0.16669999999999999</v>
      </c>
      <c r="O26" s="25">
        <v>0.217</v>
      </c>
      <c r="P26" s="26">
        <f>E26/'Total # Deacons'!E26</f>
        <v>0.24</v>
      </c>
      <c r="Q26" s="26">
        <f>F26/'Total # Deacons'!F26</f>
        <v>0.22727272727272727</v>
      </c>
      <c r="R26" s="26">
        <f>G26/'Total # Deacons'!G26</f>
        <v>0.27272727272727271</v>
      </c>
      <c r="S26" s="26">
        <f>H26/'Total # Deacons'!H26</f>
        <v>0.36363636363636365</v>
      </c>
      <c r="T26" s="26">
        <f>I26/'Total # Deacons'!I26</f>
        <v>0.33333333333333331</v>
      </c>
      <c r="U26" s="26">
        <f>J26/'Total # Deacons'!J26</f>
        <v>0.40909090909090912</v>
      </c>
      <c r="V26" s="26">
        <f>K26/'Total # Deacons'!K26</f>
        <v>0.36</v>
      </c>
    </row>
    <row r="27" spans="1:22">
      <c r="A27" s="13" t="s">
        <v>33</v>
      </c>
      <c r="B27" s="16">
        <v>6</v>
      </c>
      <c r="C27" s="8">
        <v>7</v>
      </c>
      <c r="D27" s="35">
        <v>9</v>
      </c>
      <c r="E27" s="50">
        <v>8</v>
      </c>
      <c r="F27" s="51">
        <v>9</v>
      </c>
      <c r="G27" s="24">
        <v>10</v>
      </c>
      <c r="H27" s="50">
        <v>9</v>
      </c>
      <c r="I27" s="50">
        <v>7</v>
      </c>
      <c r="J27" s="50">
        <v>7</v>
      </c>
      <c r="K27" s="50">
        <v>6</v>
      </c>
      <c r="L27" s="17"/>
      <c r="M27" s="2">
        <v>0.66666666666666663</v>
      </c>
      <c r="N27" s="9">
        <v>0.7</v>
      </c>
      <c r="O27" s="25">
        <v>0.9</v>
      </c>
      <c r="P27" s="26">
        <f>E27/'Total # Deacons'!E27</f>
        <v>0.72727272727272729</v>
      </c>
      <c r="Q27" s="26">
        <f>F27/'Total # Deacons'!F27</f>
        <v>0.69230769230769229</v>
      </c>
      <c r="R27" s="26">
        <f>G27/'Total # Deacons'!G27</f>
        <v>0.83333333333333337</v>
      </c>
      <c r="S27" s="26">
        <f>H27/'Total # Deacons'!H27</f>
        <v>0.75</v>
      </c>
      <c r="T27" s="26">
        <f>I27/'Total # Deacons'!I27</f>
        <v>0.63636363636363635</v>
      </c>
      <c r="U27" s="26">
        <f>J27/'Total # Deacons'!J27</f>
        <v>0.63636363636363635</v>
      </c>
      <c r="V27" s="26">
        <f>K27/'Total # Deacons'!K27</f>
        <v>0.66666666666666663</v>
      </c>
    </row>
    <row r="28" spans="1:22">
      <c r="A28" s="13" t="s">
        <v>34</v>
      </c>
      <c r="B28" s="16">
        <v>4</v>
      </c>
      <c r="C28" s="8">
        <v>5</v>
      </c>
      <c r="D28" s="35">
        <v>6</v>
      </c>
      <c r="E28" s="50">
        <v>10</v>
      </c>
      <c r="F28" s="51">
        <v>8</v>
      </c>
      <c r="G28" s="24">
        <v>6</v>
      </c>
      <c r="H28" s="50">
        <v>6</v>
      </c>
      <c r="I28" s="50">
        <v>7</v>
      </c>
      <c r="J28" s="50">
        <v>10</v>
      </c>
      <c r="K28" s="50">
        <v>8</v>
      </c>
      <c r="L28" s="17"/>
      <c r="M28" s="2">
        <v>0.26666666666666666</v>
      </c>
      <c r="N28" s="9">
        <v>0.33329999999999999</v>
      </c>
      <c r="O28" s="25">
        <v>0.46100000000000002</v>
      </c>
      <c r="P28" s="26">
        <f>E28/'Total # Deacons'!E28</f>
        <v>0.58823529411764708</v>
      </c>
      <c r="Q28" s="26">
        <f>F28/'Total # Deacons'!F28</f>
        <v>0.44444444444444442</v>
      </c>
      <c r="R28" s="26">
        <f>G28/'Total # Deacons'!G28</f>
        <v>0.4</v>
      </c>
      <c r="S28" s="26">
        <f>H28/'Total # Deacons'!H28</f>
        <v>0.375</v>
      </c>
      <c r="T28" s="26">
        <f>I28/'Total # Deacons'!I28</f>
        <v>0.4375</v>
      </c>
      <c r="U28" s="26">
        <f>J28/'Total # Deacons'!J28</f>
        <v>0.66666666666666663</v>
      </c>
      <c r="V28" s="26">
        <f>K28/'Total # Deacons'!K28</f>
        <v>0.5714285714285714</v>
      </c>
    </row>
    <row r="29" spans="1:22">
      <c r="A29" s="13" t="s">
        <v>35</v>
      </c>
      <c r="B29" s="16">
        <v>12</v>
      </c>
      <c r="C29" s="8">
        <v>13</v>
      </c>
      <c r="D29" s="35">
        <v>12</v>
      </c>
      <c r="E29" s="50">
        <v>15</v>
      </c>
      <c r="F29" s="51">
        <v>15</v>
      </c>
      <c r="G29" s="24">
        <v>14</v>
      </c>
      <c r="H29" s="50">
        <v>13</v>
      </c>
      <c r="I29" s="50">
        <v>12</v>
      </c>
      <c r="J29" s="50">
        <v>12</v>
      </c>
      <c r="K29" s="50">
        <v>10</v>
      </c>
      <c r="L29" s="17"/>
      <c r="M29" s="2">
        <v>0.54545454545454541</v>
      </c>
      <c r="N29" s="9">
        <v>0.52</v>
      </c>
      <c r="O29" s="25">
        <v>0.5</v>
      </c>
      <c r="P29" s="26">
        <f>E29/'Total # Deacons'!E29</f>
        <v>0.57692307692307687</v>
      </c>
      <c r="Q29" s="26">
        <f>F29/'Total # Deacons'!F29</f>
        <v>0.6</v>
      </c>
      <c r="R29" s="26">
        <f>G29/'Total # Deacons'!G29</f>
        <v>0.56000000000000005</v>
      </c>
      <c r="S29" s="26">
        <f>H29/'Total # Deacons'!H29</f>
        <v>0.54166666666666663</v>
      </c>
      <c r="T29" s="26">
        <f>I29/'Total # Deacons'!I29</f>
        <v>0.46153846153846156</v>
      </c>
      <c r="U29" s="26">
        <f>J29/'Total # Deacons'!J29</f>
        <v>0.5</v>
      </c>
      <c r="V29" s="26">
        <f>K29/'Total # Deacons'!K29</f>
        <v>0.52631578947368418</v>
      </c>
    </row>
    <row r="30" spans="1:22">
      <c r="A30" s="13" t="s">
        <v>36</v>
      </c>
      <c r="B30" s="16">
        <v>8</v>
      </c>
      <c r="C30" s="8">
        <v>6</v>
      </c>
      <c r="D30" s="35">
        <v>6</v>
      </c>
      <c r="E30" s="50">
        <v>9</v>
      </c>
      <c r="F30" s="51">
        <v>10</v>
      </c>
      <c r="G30" s="24">
        <v>11</v>
      </c>
      <c r="H30" s="50">
        <v>13</v>
      </c>
      <c r="I30" s="50">
        <v>8</v>
      </c>
      <c r="J30" s="50">
        <v>9</v>
      </c>
      <c r="K30" s="50">
        <v>9</v>
      </c>
      <c r="L30" s="17"/>
      <c r="M30" s="2">
        <v>0.33333333333333331</v>
      </c>
      <c r="N30" s="9">
        <v>0.31580000000000003</v>
      </c>
      <c r="O30" s="25">
        <v>0.28599999999999998</v>
      </c>
      <c r="P30" s="26">
        <f>E30/'Total # Deacons'!E30</f>
        <v>0.45</v>
      </c>
      <c r="Q30" s="26">
        <f>F30/'Total # Deacons'!F30</f>
        <v>0.5</v>
      </c>
      <c r="R30" s="26">
        <f>G30/'Total # Deacons'!G30</f>
        <v>0.55000000000000004</v>
      </c>
      <c r="S30" s="26">
        <f>H30/'Total # Deacons'!H30</f>
        <v>0.65</v>
      </c>
      <c r="T30" s="26">
        <f>I30/'Total # Deacons'!I30</f>
        <v>0.5</v>
      </c>
      <c r="U30" s="26">
        <f>J30/'Total # Deacons'!J30</f>
        <v>0.52941176470588236</v>
      </c>
      <c r="V30" s="26">
        <f>K30/'Total # Deacons'!K30</f>
        <v>0.5</v>
      </c>
    </row>
    <row r="31" spans="1:22">
      <c r="A31" s="15" t="s">
        <v>37</v>
      </c>
      <c r="B31" s="28"/>
      <c r="C31" s="29"/>
      <c r="D31" s="24">
        <v>0</v>
      </c>
      <c r="E31" s="50">
        <v>0</v>
      </c>
      <c r="F31" s="51">
        <v>0</v>
      </c>
      <c r="G31" s="24">
        <v>1</v>
      </c>
      <c r="H31" s="50">
        <v>1</v>
      </c>
      <c r="I31" s="50">
        <v>1</v>
      </c>
      <c r="J31" s="50">
        <v>2</v>
      </c>
      <c r="K31" s="50">
        <v>2</v>
      </c>
      <c r="L31" s="17"/>
      <c r="M31" s="28"/>
      <c r="N31" s="29"/>
      <c r="O31" s="26">
        <v>0</v>
      </c>
      <c r="P31" s="26">
        <f>E31/'Total # Deacons'!E31</f>
        <v>0</v>
      </c>
      <c r="Q31" s="26">
        <f>F31/'Total # Deacons'!F31</f>
        <v>0</v>
      </c>
      <c r="R31" s="26">
        <f>G31/'Total # Deacons'!G31</f>
        <v>1</v>
      </c>
      <c r="S31" s="26">
        <f>H31/'Total # Deacons'!H31</f>
        <v>1</v>
      </c>
      <c r="T31" s="26">
        <f>I31/'Total # Deacons'!I31</f>
        <v>1</v>
      </c>
      <c r="U31" s="26">
        <f>J31/'Total # Deacons'!J31</f>
        <v>0.66666666666666663</v>
      </c>
      <c r="V31" s="26">
        <f>K31/'Total # Deacons'!K31</f>
        <v>0.66666666666666663</v>
      </c>
    </row>
    <row r="32" spans="1:22">
      <c r="A32" s="13" t="s">
        <v>38</v>
      </c>
      <c r="B32" s="16">
        <v>2</v>
      </c>
      <c r="C32" s="35">
        <v>2</v>
      </c>
      <c r="D32" s="24">
        <v>2</v>
      </c>
      <c r="E32" s="50">
        <v>2</v>
      </c>
      <c r="F32" s="51">
        <v>2</v>
      </c>
      <c r="G32" s="24">
        <v>1</v>
      </c>
      <c r="H32" s="50">
        <v>2</v>
      </c>
      <c r="I32" s="50">
        <v>2</v>
      </c>
      <c r="J32" s="50">
        <v>1</v>
      </c>
      <c r="K32" s="50">
        <v>1</v>
      </c>
      <c r="L32" s="17"/>
      <c r="M32" s="2">
        <v>0.5</v>
      </c>
      <c r="N32" s="57">
        <v>0.5</v>
      </c>
      <c r="O32" s="25">
        <v>0.66700000000000004</v>
      </c>
      <c r="P32" s="26">
        <f>E32/'Total # Deacons'!E32</f>
        <v>0.5</v>
      </c>
      <c r="Q32" s="26">
        <f>F32/'Total # Deacons'!F32</f>
        <v>0.4</v>
      </c>
      <c r="R32" s="26">
        <f>G32/'Total # Deacons'!G32</f>
        <v>0.33333333333333331</v>
      </c>
      <c r="S32" s="26">
        <f>H32/'Total # Deacons'!H32</f>
        <v>0.5</v>
      </c>
      <c r="T32" s="26">
        <f>I32/'Total # Deacons'!I32</f>
        <v>0.5</v>
      </c>
      <c r="U32" s="26">
        <f>J32/'Total # Deacons'!J32</f>
        <v>0.25</v>
      </c>
      <c r="V32" s="26">
        <f>K32/'Total # Deacons'!K32</f>
        <v>0.33333333333333331</v>
      </c>
    </row>
    <row r="33" spans="1:22">
      <c r="A33" s="13" t="s">
        <v>39</v>
      </c>
      <c r="B33" s="16">
        <v>4</v>
      </c>
      <c r="C33" s="35">
        <v>3</v>
      </c>
      <c r="D33" s="24">
        <v>2</v>
      </c>
      <c r="E33" s="50">
        <v>1</v>
      </c>
      <c r="F33" s="51">
        <v>1</v>
      </c>
      <c r="G33" s="24">
        <v>2</v>
      </c>
      <c r="H33" s="50">
        <v>4</v>
      </c>
      <c r="I33" s="50">
        <v>4</v>
      </c>
      <c r="J33" s="50">
        <v>5</v>
      </c>
      <c r="K33" s="50">
        <v>5</v>
      </c>
      <c r="L33" s="17"/>
      <c r="M33" s="2">
        <v>0.66666666666666663</v>
      </c>
      <c r="N33" s="57">
        <v>0.6</v>
      </c>
      <c r="O33" s="25">
        <v>0.4</v>
      </c>
      <c r="P33" s="26">
        <f>E33/'Total # Deacons'!E33</f>
        <v>0.33333333333333331</v>
      </c>
      <c r="Q33" s="26">
        <f>F33/'Total # Deacons'!F33</f>
        <v>0.2</v>
      </c>
      <c r="R33" s="26">
        <f>G33/'Total # Deacons'!G33</f>
        <v>0.25</v>
      </c>
      <c r="S33" s="26">
        <f>H33/'Total # Deacons'!H33</f>
        <v>0.5714285714285714</v>
      </c>
      <c r="T33" s="26">
        <f>I33/'Total # Deacons'!I33</f>
        <v>0.5714285714285714</v>
      </c>
      <c r="U33" s="26">
        <f>J33/'Total # Deacons'!J33</f>
        <v>0.625</v>
      </c>
      <c r="V33" s="26">
        <f>K33/'Total # Deacons'!K33</f>
        <v>0.7142857142857143</v>
      </c>
    </row>
    <row r="34" spans="1:22">
      <c r="A34" s="13" t="s">
        <v>40</v>
      </c>
      <c r="B34" s="16">
        <v>2</v>
      </c>
      <c r="C34" s="35">
        <v>1</v>
      </c>
      <c r="D34" s="24">
        <v>2</v>
      </c>
      <c r="E34" s="50">
        <v>1</v>
      </c>
      <c r="F34" s="51">
        <v>1</v>
      </c>
      <c r="G34" s="24">
        <v>1</v>
      </c>
      <c r="H34" s="50">
        <v>0</v>
      </c>
      <c r="I34" s="50">
        <v>0</v>
      </c>
      <c r="J34" s="50">
        <v>0</v>
      </c>
      <c r="K34" s="50">
        <v>0</v>
      </c>
      <c r="L34" s="17"/>
      <c r="M34" s="2">
        <v>0.4</v>
      </c>
      <c r="N34" s="57">
        <v>0.33329999999999999</v>
      </c>
      <c r="O34" s="25">
        <v>0.5</v>
      </c>
      <c r="P34" s="26">
        <f>E34/'Total # Deacons'!E34</f>
        <v>0.16666666666666666</v>
      </c>
      <c r="Q34" s="26">
        <f>F34/'Total # Deacons'!F34</f>
        <v>0.16666666666666666</v>
      </c>
      <c r="R34" s="26">
        <f>G34/'Total # Deacons'!G34</f>
        <v>0.2</v>
      </c>
      <c r="S34" s="26">
        <f>H34/'Total # Deacons'!H34</f>
        <v>0</v>
      </c>
      <c r="T34" s="26">
        <f>I34/'Total # Deacons'!I34</f>
        <v>0</v>
      </c>
      <c r="U34" s="26">
        <f>J34/'Total # Deacons'!J34</f>
        <v>0</v>
      </c>
      <c r="V34" s="26">
        <f>K34/'Total # Deacons'!K34</f>
        <v>0</v>
      </c>
    </row>
    <row r="35" spans="1:22">
      <c r="A35" s="13" t="s">
        <v>41</v>
      </c>
      <c r="B35" s="16">
        <v>7</v>
      </c>
      <c r="C35" s="35">
        <v>9</v>
      </c>
      <c r="D35" s="24">
        <v>10</v>
      </c>
      <c r="E35" s="50">
        <v>7</v>
      </c>
      <c r="F35" s="51">
        <v>6</v>
      </c>
      <c r="G35" s="24">
        <v>6</v>
      </c>
      <c r="H35" s="50">
        <v>6</v>
      </c>
      <c r="I35" s="50">
        <v>8</v>
      </c>
      <c r="J35" s="50">
        <v>9</v>
      </c>
      <c r="K35" s="50">
        <v>5</v>
      </c>
      <c r="L35" s="17"/>
      <c r="M35" s="2">
        <v>0.53846153846153844</v>
      </c>
      <c r="N35" s="9">
        <v>0.6</v>
      </c>
      <c r="O35" s="25">
        <v>0.625</v>
      </c>
      <c r="P35" s="26">
        <f>E35/'Total # Deacons'!E35</f>
        <v>0.53846153846153844</v>
      </c>
      <c r="Q35" s="26">
        <f>F35/'Total # Deacons'!F35</f>
        <v>0.5</v>
      </c>
      <c r="R35" s="26">
        <f>G35/'Total # Deacons'!G35</f>
        <v>0.46153846153846156</v>
      </c>
      <c r="S35" s="26">
        <f>H35/'Total # Deacons'!H35</f>
        <v>0.46153846153846156</v>
      </c>
      <c r="T35" s="26">
        <f>I35/'Total # Deacons'!I35</f>
        <v>0.53333333333333333</v>
      </c>
      <c r="U35" s="26">
        <f>J35/'Total # Deacons'!J35</f>
        <v>0.52941176470588236</v>
      </c>
      <c r="V35" s="26">
        <f>K35/'Total # Deacons'!K35</f>
        <v>0.45454545454545453</v>
      </c>
    </row>
    <row r="36" spans="1:22">
      <c r="A36" s="13" t="s">
        <v>42</v>
      </c>
      <c r="B36" s="16">
        <v>7</v>
      </c>
      <c r="C36" s="35">
        <v>4</v>
      </c>
      <c r="D36" s="24">
        <v>6</v>
      </c>
      <c r="E36" s="50">
        <v>9</v>
      </c>
      <c r="F36" s="51">
        <v>9</v>
      </c>
      <c r="G36" s="50">
        <v>9</v>
      </c>
      <c r="H36" s="50">
        <v>8</v>
      </c>
      <c r="I36" s="50">
        <v>10</v>
      </c>
      <c r="J36" s="50">
        <v>15</v>
      </c>
      <c r="K36" s="50">
        <v>13</v>
      </c>
      <c r="L36" s="17"/>
      <c r="M36" s="2">
        <v>0.33333333333333331</v>
      </c>
      <c r="N36" s="9">
        <v>0.21049999999999999</v>
      </c>
      <c r="O36" s="25">
        <v>0.27300000000000002</v>
      </c>
      <c r="P36" s="26">
        <f>E36/'Total # Deacons'!E36</f>
        <v>0.39130434782608697</v>
      </c>
      <c r="Q36" s="26">
        <f>F36/'Total # Deacons'!F36</f>
        <v>0.375</v>
      </c>
      <c r="R36" s="26">
        <f>G36/'Total # Deacons'!G36</f>
        <v>0.375</v>
      </c>
      <c r="S36" s="26">
        <f>H36/'Total # Deacons'!H36</f>
        <v>0.36363636363636365</v>
      </c>
      <c r="T36" s="26">
        <f>I36/'Total # Deacons'!I36</f>
        <v>0.45454545454545453</v>
      </c>
      <c r="U36" s="26">
        <f>J36/'Total # Deacons'!J36</f>
        <v>0.6</v>
      </c>
      <c r="V36" s="26">
        <f>K36/'Total # Deacons'!K36</f>
        <v>0.56521739130434778</v>
      </c>
    </row>
    <row r="37" spans="1:22">
      <c r="A37" s="15" t="s">
        <v>43</v>
      </c>
      <c r="B37" s="28"/>
      <c r="C37" s="37"/>
      <c r="D37" s="28"/>
      <c r="E37" s="52"/>
      <c r="F37" s="53"/>
      <c r="G37" s="50">
        <v>3</v>
      </c>
      <c r="H37" s="50">
        <v>3</v>
      </c>
      <c r="I37" s="50">
        <v>2</v>
      </c>
      <c r="J37" s="50">
        <v>3</v>
      </c>
      <c r="K37" s="50">
        <v>1</v>
      </c>
      <c r="L37" s="17"/>
      <c r="M37" s="28"/>
      <c r="N37" s="37"/>
      <c r="O37" s="32"/>
      <c r="P37" s="55"/>
      <c r="Q37" s="56"/>
      <c r="R37" s="26">
        <f>G37/'Total # Deacons'!G37</f>
        <v>0.75</v>
      </c>
      <c r="S37" s="26">
        <f>H37/'Total # Deacons'!H37</f>
        <v>1</v>
      </c>
      <c r="T37" s="26">
        <f>I37/'Total # Deacons'!I37</f>
        <v>1</v>
      </c>
      <c r="U37" s="26">
        <v>0</v>
      </c>
      <c r="V37" s="26">
        <f>K37/'Total # Deacons'!K37</f>
        <v>1</v>
      </c>
    </row>
    <row r="38" spans="1:22">
      <c r="A38" s="15" t="s">
        <v>44</v>
      </c>
      <c r="B38" s="24">
        <v>31</v>
      </c>
      <c r="C38" s="35">
        <v>30</v>
      </c>
      <c r="D38" s="24">
        <v>31</v>
      </c>
      <c r="E38" s="50">
        <v>31</v>
      </c>
      <c r="F38" s="51">
        <v>27</v>
      </c>
      <c r="G38" s="50">
        <v>25</v>
      </c>
      <c r="H38" s="50">
        <v>24</v>
      </c>
      <c r="I38" s="50">
        <v>28</v>
      </c>
      <c r="J38" s="50">
        <v>29</v>
      </c>
      <c r="K38" s="50">
        <v>26</v>
      </c>
      <c r="L38" s="17"/>
      <c r="M38" s="2">
        <v>0.45590000000000003</v>
      </c>
      <c r="N38" s="58">
        <v>0.45450000000000002</v>
      </c>
      <c r="O38" s="26">
        <v>0.45600000000000002</v>
      </c>
      <c r="P38" s="26">
        <f>E38/'Total # Deacons'!E38</f>
        <v>0.5</v>
      </c>
      <c r="Q38" s="26">
        <f>F38/'Total # Deacons'!F38</f>
        <v>0.46551724137931033</v>
      </c>
      <c r="R38" s="26">
        <f>G38/'Total # Deacons'!G38</f>
        <v>0.46296296296296297</v>
      </c>
      <c r="S38" s="26">
        <f>H38/'Total # Deacons'!H38</f>
        <v>0.47058823529411764</v>
      </c>
      <c r="T38" s="26">
        <f>I38/'Total # Deacons'!I38</f>
        <v>0.53846153846153844</v>
      </c>
      <c r="U38" s="26">
        <f>J38/'Total # Deacons'!J38</f>
        <v>0.55769230769230771</v>
      </c>
      <c r="V38" s="26">
        <f>K38/'Total # Deacons'!K38</f>
        <v>0.56521739130434778</v>
      </c>
    </row>
    <row r="39" spans="1:22">
      <c r="A39" s="15" t="s">
        <v>45</v>
      </c>
      <c r="B39" s="28"/>
      <c r="C39" s="37"/>
      <c r="D39" s="28"/>
      <c r="E39" s="52"/>
      <c r="F39" s="53"/>
      <c r="G39" s="52"/>
      <c r="H39" s="50">
        <v>3</v>
      </c>
      <c r="I39" s="50">
        <v>2</v>
      </c>
      <c r="J39" s="50">
        <v>0</v>
      </c>
      <c r="K39" s="50">
        <v>0</v>
      </c>
      <c r="L39" s="17"/>
      <c r="M39" s="28"/>
      <c r="N39" s="37"/>
      <c r="O39" s="32"/>
      <c r="P39" s="55"/>
      <c r="Q39" s="55"/>
      <c r="R39" s="55"/>
      <c r="S39" s="26">
        <f>H39/'Total # Deacons'!H39</f>
        <v>0.42857142857142855</v>
      </c>
      <c r="T39" s="26">
        <f>I39/'Total # Deacons'!I39</f>
        <v>0.25</v>
      </c>
      <c r="U39" s="26">
        <f>J39/'Total # Deacons'!J39</f>
        <v>0</v>
      </c>
      <c r="V39" s="26">
        <f>K39/'Total # Deacons'!K39</f>
        <v>0</v>
      </c>
    </row>
    <row r="40" spans="1:22">
      <c r="A40" s="13" t="s">
        <v>46</v>
      </c>
      <c r="B40" s="16">
        <v>16</v>
      </c>
      <c r="C40" s="8">
        <v>16</v>
      </c>
      <c r="D40" s="35">
        <v>18</v>
      </c>
      <c r="E40" s="50">
        <v>17</v>
      </c>
      <c r="F40" s="51">
        <v>20</v>
      </c>
      <c r="G40" s="50">
        <v>22</v>
      </c>
      <c r="H40" s="50">
        <v>19</v>
      </c>
      <c r="I40" s="50">
        <v>18</v>
      </c>
      <c r="J40" s="50">
        <v>16</v>
      </c>
      <c r="K40" s="50">
        <v>21</v>
      </c>
      <c r="L40" s="17"/>
      <c r="M40" s="2">
        <v>0.43243243243243246</v>
      </c>
      <c r="N40" s="9">
        <v>0.44440000000000002</v>
      </c>
      <c r="O40" s="25">
        <v>0.46200000000000002</v>
      </c>
      <c r="P40" s="26">
        <f>E40/'Total # Deacons'!E40</f>
        <v>0.4358974358974359</v>
      </c>
      <c r="Q40" s="26">
        <f>F40/'Total # Deacons'!F40</f>
        <v>0.51282051282051277</v>
      </c>
      <c r="R40" s="26">
        <f>G40/'Total # Deacons'!G40</f>
        <v>0.57894736842105265</v>
      </c>
      <c r="S40" s="26">
        <f>H40/'Total # Deacons'!H40</f>
        <v>0.51351351351351349</v>
      </c>
      <c r="T40" s="26">
        <f>I40/'Total # Deacons'!I40</f>
        <v>0.51428571428571423</v>
      </c>
      <c r="U40" s="26">
        <f>J40/'Total # Deacons'!J40</f>
        <v>0.45714285714285713</v>
      </c>
      <c r="V40" s="26">
        <f>K40/'Total # Deacons'!K40</f>
        <v>0.61764705882352944</v>
      </c>
    </row>
    <row r="41" spans="1:22">
      <c r="A41" s="13" t="s">
        <v>47</v>
      </c>
      <c r="B41" s="16">
        <v>12</v>
      </c>
      <c r="C41" s="8">
        <v>12</v>
      </c>
      <c r="D41" s="35">
        <v>14</v>
      </c>
      <c r="E41" s="50">
        <v>12</v>
      </c>
      <c r="F41" s="51">
        <v>12</v>
      </c>
      <c r="G41" s="50">
        <v>9</v>
      </c>
      <c r="H41" s="50">
        <v>11</v>
      </c>
      <c r="I41" s="50">
        <v>10</v>
      </c>
      <c r="J41" s="50">
        <v>11</v>
      </c>
      <c r="K41" s="50">
        <v>11</v>
      </c>
      <c r="L41" s="17"/>
      <c r="M41" s="2">
        <v>0</v>
      </c>
      <c r="N41" s="9">
        <v>0.52170000000000005</v>
      </c>
      <c r="O41" s="25">
        <v>0.51859999999999995</v>
      </c>
      <c r="P41" s="26">
        <f>E41/'Total # Deacons'!E41</f>
        <v>0.52173913043478259</v>
      </c>
      <c r="Q41" s="26">
        <f>F41/'Total # Deacons'!F41</f>
        <v>0.48</v>
      </c>
      <c r="R41" s="26">
        <f>G41/'Total # Deacons'!G41</f>
        <v>0.6428571428571429</v>
      </c>
      <c r="S41" s="26">
        <f>H41/'Total # Deacons'!H41</f>
        <v>0.61111111111111116</v>
      </c>
      <c r="T41" s="26">
        <f>I41/'Total # Deacons'!I41</f>
        <v>0.52631578947368418</v>
      </c>
      <c r="U41" s="26">
        <f>J41/'Total # Deacons'!J41</f>
        <v>0.55000000000000004</v>
      </c>
      <c r="V41" s="26">
        <f>K41/'Total # Deacons'!K41</f>
        <v>0.52380952380952384</v>
      </c>
    </row>
    <row r="42" spans="1:22">
      <c r="A42" s="13" t="s">
        <v>48</v>
      </c>
      <c r="B42" s="16">
        <v>0</v>
      </c>
      <c r="C42" s="8">
        <v>0</v>
      </c>
      <c r="D42" s="35">
        <v>0</v>
      </c>
      <c r="E42" s="50">
        <v>1</v>
      </c>
      <c r="F42" s="51">
        <v>1</v>
      </c>
      <c r="G42" s="50">
        <v>3</v>
      </c>
      <c r="H42" s="50">
        <v>3</v>
      </c>
      <c r="I42" s="50">
        <v>3</v>
      </c>
      <c r="J42" s="50">
        <v>4</v>
      </c>
      <c r="K42" s="50">
        <v>3</v>
      </c>
      <c r="L42" s="17"/>
      <c r="M42" s="2">
        <v>0.5</v>
      </c>
      <c r="N42" s="9">
        <v>0</v>
      </c>
      <c r="O42" s="25">
        <v>0</v>
      </c>
      <c r="P42" s="26">
        <f>E42/'Total # Deacons'!E42</f>
        <v>0.33333333333333331</v>
      </c>
      <c r="Q42" s="26">
        <f>F42/'Total # Deacons'!F42</f>
        <v>0.33333333333333331</v>
      </c>
      <c r="R42" s="26">
        <f>G42/'Total # Deacons'!G42</f>
        <v>0.3</v>
      </c>
      <c r="S42" s="26">
        <f>H42/'Total # Deacons'!H42</f>
        <v>0.6</v>
      </c>
      <c r="T42" s="26">
        <f>I42/'Total # Deacons'!I42</f>
        <v>0.6</v>
      </c>
      <c r="U42" s="26">
        <f>J42/'Total # Deacons'!J42</f>
        <v>0.66666666666666663</v>
      </c>
      <c r="V42" s="26">
        <f>K42/'Total # Deacons'!K42</f>
        <v>0.6</v>
      </c>
    </row>
    <row r="43" spans="1:22">
      <c r="A43" s="13" t="s">
        <v>49</v>
      </c>
      <c r="B43" s="16">
        <v>12</v>
      </c>
      <c r="C43" s="8">
        <v>15</v>
      </c>
      <c r="D43" s="35">
        <v>12</v>
      </c>
      <c r="E43" s="50">
        <v>13</v>
      </c>
      <c r="F43" s="51">
        <v>13</v>
      </c>
      <c r="G43" s="50">
        <v>15</v>
      </c>
      <c r="H43" s="50">
        <v>13</v>
      </c>
      <c r="I43" s="50">
        <v>9</v>
      </c>
      <c r="J43" s="50">
        <v>11</v>
      </c>
      <c r="K43" s="50">
        <v>16</v>
      </c>
      <c r="L43" s="17"/>
      <c r="M43" s="2">
        <v>0.4</v>
      </c>
      <c r="N43" s="9">
        <v>0.42859999999999998</v>
      </c>
      <c r="O43" s="25">
        <v>0.33300000000000002</v>
      </c>
      <c r="P43" s="26">
        <f>E43/'Total # Deacons'!E43</f>
        <v>0.3611111111111111</v>
      </c>
      <c r="Q43" s="26">
        <f>F43/'Total # Deacons'!F43</f>
        <v>0.43333333333333335</v>
      </c>
      <c r="R43" s="26">
        <f>G43/'Total # Deacons'!G43</f>
        <v>0.4838709677419355</v>
      </c>
      <c r="S43" s="26">
        <f>H43/'Total # Deacons'!H43</f>
        <v>0.3611111111111111</v>
      </c>
      <c r="T43" s="26">
        <f>I43/'Total # Deacons'!I43</f>
        <v>0.25714285714285712</v>
      </c>
      <c r="U43" s="26">
        <f>J43/'Total # Deacons'!J43</f>
        <v>0.34375</v>
      </c>
      <c r="V43" s="26">
        <f>K43/'Total # Deacons'!K43</f>
        <v>0.48484848484848486</v>
      </c>
    </row>
    <row r="44" spans="1:22">
      <c r="A44" s="13" t="s">
        <v>50</v>
      </c>
      <c r="B44" s="16">
        <v>1</v>
      </c>
      <c r="C44" s="8">
        <v>1</v>
      </c>
      <c r="D44" s="35">
        <v>1</v>
      </c>
      <c r="E44" s="50">
        <v>1</v>
      </c>
      <c r="F44" s="51">
        <v>1</v>
      </c>
      <c r="G44" s="50">
        <v>1</v>
      </c>
      <c r="H44" s="50">
        <v>1</v>
      </c>
      <c r="I44" s="50">
        <v>0</v>
      </c>
      <c r="J44" s="50">
        <v>0</v>
      </c>
      <c r="K44" s="50">
        <v>0</v>
      </c>
      <c r="L44" s="17"/>
      <c r="M44" s="67">
        <v>1</v>
      </c>
      <c r="N44" s="57">
        <v>1</v>
      </c>
      <c r="O44" s="25">
        <v>1</v>
      </c>
      <c r="P44" s="26">
        <f>E44/'Total # Deacons'!E44</f>
        <v>1</v>
      </c>
      <c r="Q44" s="26">
        <f>F44/'Total # Deacons'!F44</f>
        <v>1</v>
      </c>
      <c r="R44" s="26">
        <f>G44/'Total # Deacons'!G44</f>
        <v>1</v>
      </c>
      <c r="S44" s="26">
        <f>H44/'Total # Deacons'!H44</f>
        <v>1</v>
      </c>
      <c r="T44" s="26">
        <v>0</v>
      </c>
      <c r="U44" s="26">
        <v>0</v>
      </c>
      <c r="V44" s="26">
        <v>0</v>
      </c>
    </row>
    <row r="45" spans="1:22">
      <c r="A45" s="13" t="s">
        <v>51</v>
      </c>
      <c r="B45" s="16">
        <v>3</v>
      </c>
      <c r="C45" s="8">
        <v>3</v>
      </c>
      <c r="D45" s="35">
        <v>4</v>
      </c>
      <c r="E45" s="50">
        <v>5</v>
      </c>
      <c r="F45" s="51">
        <v>4</v>
      </c>
      <c r="G45" s="50">
        <v>2</v>
      </c>
      <c r="H45" s="50">
        <v>2</v>
      </c>
      <c r="I45" s="50">
        <v>2</v>
      </c>
      <c r="J45" s="50">
        <v>3</v>
      </c>
      <c r="K45" s="50">
        <v>4</v>
      </c>
      <c r="L45" s="17"/>
      <c r="M45" s="2">
        <v>0.27272727272727271</v>
      </c>
      <c r="N45" s="9">
        <v>0.3</v>
      </c>
      <c r="O45" s="25">
        <v>0.36399999999999999</v>
      </c>
      <c r="P45" s="26">
        <f>E45/'Total # Deacons'!E45</f>
        <v>0.38461538461538464</v>
      </c>
      <c r="Q45" s="26">
        <f>F45/'Total # Deacons'!F45</f>
        <v>0.36363636363636365</v>
      </c>
      <c r="R45" s="26">
        <f>G45/'Total # Deacons'!G45</f>
        <v>0.22222222222222221</v>
      </c>
      <c r="S45" s="26">
        <f>H45/'Total # Deacons'!H45</f>
        <v>0.33333333333333331</v>
      </c>
      <c r="T45" s="26">
        <f>I45/'Total # Deacons'!I45</f>
        <v>0.33333333333333331</v>
      </c>
      <c r="U45" s="26">
        <f>J45/'Total # Deacons'!J45</f>
        <v>0.33333333333333331</v>
      </c>
      <c r="V45" s="26">
        <f>K45/'Total # Deacons'!K45</f>
        <v>0.44444444444444442</v>
      </c>
    </row>
    <row r="46" spans="1:22">
      <c r="A46" s="13" t="s">
        <v>52</v>
      </c>
      <c r="B46" s="16">
        <v>0</v>
      </c>
      <c r="C46" s="8">
        <v>0</v>
      </c>
      <c r="D46" s="35">
        <v>0</v>
      </c>
      <c r="E46" s="50">
        <v>0</v>
      </c>
      <c r="F46" s="51">
        <v>0</v>
      </c>
      <c r="G46" s="50">
        <v>0</v>
      </c>
      <c r="H46" s="50">
        <v>1</v>
      </c>
      <c r="I46" s="50">
        <v>2</v>
      </c>
      <c r="J46" s="50">
        <v>3</v>
      </c>
      <c r="K46" s="50">
        <v>8</v>
      </c>
      <c r="L46" s="17"/>
      <c r="M46" s="2">
        <v>0</v>
      </c>
      <c r="N46" s="9">
        <v>0</v>
      </c>
      <c r="O46" s="25">
        <v>0</v>
      </c>
      <c r="P46" s="26">
        <f>E46/'Total # Deacons'!E46</f>
        <v>0</v>
      </c>
      <c r="Q46" s="26">
        <f>F46/'Total # Deacons'!F46</f>
        <v>0</v>
      </c>
      <c r="R46" s="26">
        <f>G46/'Total # Deacons'!G46</f>
        <v>0</v>
      </c>
      <c r="S46" s="26">
        <f>H46/'Total # Deacons'!H46</f>
        <v>0.125</v>
      </c>
      <c r="T46" s="26">
        <f>I46/'Total # Deacons'!I46</f>
        <v>0.22222222222222221</v>
      </c>
      <c r="U46" s="26">
        <f>J46/'Total # Deacons'!J46</f>
        <v>0.3</v>
      </c>
      <c r="V46" s="26">
        <f>K46/'Total # Deacons'!K46</f>
        <v>0.61538461538461542</v>
      </c>
    </row>
    <row r="47" spans="1:22">
      <c r="A47" s="13" t="s">
        <v>53</v>
      </c>
      <c r="B47" s="16">
        <v>1</v>
      </c>
      <c r="C47" s="8">
        <v>0</v>
      </c>
      <c r="D47" s="35">
        <v>0</v>
      </c>
      <c r="E47" s="50">
        <v>0</v>
      </c>
      <c r="F47" s="51">
        <v>1</v>
      </c>
      <c r="G47" s="50">
        <v>1</v>
      </c>
      <c r="H47" s="50">
        <v>0</v>
      </c>
      <c r="I47" s="50">
        <v>1</v>
      </c>
      <c r="J47" s="50">
        <v>3</v>
      </c>
      <c r="K47" s="50">
        <v>1</v>
      </c>
      <c r="L47" s="17"/>
      <c r="M47" s="2">
        <v>0.33333333333333331</v>
      </c>
      <c r="N47" s="9">
        <v>0</v>
      </c>
      <c r="O47" s="25">
        <v>0</v>
      </c>
      <c r="P47" s="26">
        <f>E47/'Total # Deacons'!E47</f>
        <v>0</v>
      </c>
      <c r="Q47" s="26">
        <f>F47/'Total # Deacons'!F47</f>
        <v>0.33333333333333331</v>
      </c>
      <c r="R47" s="26">
        <f>G47/'Total # Deacons'!G47</f>
        <v>0.33333333333333331</v>
      </c>
      <c r="S47" s="26">
        <f>H47/'Total # Deacons'!H47</f>
        <v>0</v>
      </c>
      <c r="T47" s="26">
        <f>I47/'Total # Deacons'!I47</f>
        <v>0.33333333333333331</v>
      </c>
      <c r="U47" s="26">
        <f>J47/'Total # Deacons'!J47</f>
        <v>0.75</v>
      </c>
      <c r="V47" s="26">
        <f>K47/'Total # Deacons'!K47</f>
        <v>0.5</v>
      </c>
    </row>
    <row r="48" spans="1:22">
      <c r="A48" s="13" t="s">
        <v>54</v>
      </c>
      <c r="B48" s="16">
        <v>0</v>
      </c>
      <c r="C48" s="8">
        <v>0</v>
      </c>
      <c r="D48" s="35">
        <v>0</v>
      </c>
      <c r="E48" s="50">
        <v>0</v>
      </c>
      <c r="F48" s="51">
        <v>0</v>
      </c>
      <c r="G48" s="50">
        <v>0</v>
      </c>
      <c r="H48" s="50">
        <v>0</v>
      </c>
      <c r="I48" s="50">
        <v>0</v>
      </c>
      <c r="J48" s="50">
        <v>0</v>
      </c>
      <c r="K48" s="50">
        <v>0</v>
      </c>
      <c r="L48" s="17"/>
      <c r="M48" s="2">
        <v>0</v>
      </c>
      <c r="N48" s="9">
        <v>0</v>
      </c>
      <c r="O48" s="25">
        <v>0</v>
      </c>
      <c r="P48" s="26">
        <v>0</v>
      </c>
      <c r="Q48" s="26">
        <v>0</v>
      </c>
      <c r="R48" s="26">
        <v>0</v>
      </c>
      <c r="S48" s="26">
        <v>0</v>
      </c>
      <c r="T48" s="26">
        <v>0</v>
      </c>
      <c r="U48" s="26">
        <v>0</v>
      </c>
      <c r="V48" s="26">
        <v>0</v>
      </c>
    </row>
    <row r="49" spans="1:22">
      <c r="A49" s="15" t="s">
        <v>55</v>
      </c>
      <c r="B49" s="28"/>
      <c r="C49" s="8">
        <v>0</v>
      </c>
      <c r="D49" s="35">
        <v>0</v>
      </c>
      <c r="E49" s="50">
        <v>0</v>
      </c>
      <c r="F49" s="51">
        <v>0</v>
      </c>
      <c r="G49" s="50">
        <v>1</v>
      </c>
      <c r="H49" s="50">
        <v>1</v>
      </c>
      <c r="I49" s="50">
        <v>1</v>
      </c>
      <c r="J49" s="50">
        <v>1</v>
      </c>
      <c r="K49" s="50">
        <v>0</v>
      </c>
      <c r="L49" s="17"/>
      <c r="M49" s="28"/>
      <c r="N49" s="9">
        <v>0</v>
      </c>
      <c r="O49" s="25">
        <v>0</v>
      </c>
      <c r="P49" s="26">
        <v>0</v>
      </c>
      <c r="Q49" s="26">
        <v>0</v>
      </c>
      <c r="R49" s="26">
        <f>G49/'Total # Deacons'!G49</f>
        <v>1</v>
      </c>
      <c r="S49" s="26">
        <f>H49/'Total # Deacons'!H49</f>
        <v>0.5</v>
      </c>
      <c r="T49" s="26">
        <f>I49/'Total # Deacons'!I49</f>
        <v>0.5</v>
      </c>
      <c r="U49" s="26">
        <f>J49/'Total # Deacons'!J49</f>
        <v>0.5</v>
      </c>
      <c r="V49" s="26">
        <v>0</v>
      </c>
    </row>
    <row r="50" spans="1:22">
      <c r="A50" s="13" t="s">
        <v>56</v>
      </c>
      <c r="B50" s="16">
        <v>8</v>
      </c>
      <c r="C50" s="59"/>
      <c r="D50" s="37"/>
      <c r="E50" s="52"/>
      <c r="F50" s="53"/>
      <c r="G50" s="52"/>
      <c r="H50" s="52"/>
      <c r="I50" s="52"/>
      <c r="J50" s="52"/>
      <c r="K50" s="52"/>
      <c r="L50" s="17"/>
      <c r="M50" s="2">
        <v>0.34782608695652173</v>
      </c>
      <c r="N50" s="68"/>
      <c r="O50" s="34"/>
      <c r="P50" s="32"/>
      <c r="Q50" s="32"/>
      <c r="R50" s="32"/>
      <c r="S50" s="32"/>
      <c r="T50" s="32"/>
      <c r="U50" s="32"/>
      <c r="V50" s="32"/>
    </row>
    <row r="51" spans="1:22">
      <c r="A51" s="13" t="s">
        <v>57</v>
      </c>
      <c r="B51" s="16">
        <v>6</v>
      </c>
      <c r="C51" s="8">
        <v>7</v>
      </c>
      <c r="D51" s="35">
        <v>8</v>
      </c>
      <c r="E51" s="50">
        <v>7</v>
      </c>
      <c r="F51" s="51">
        <v>7</v>
      </c>
      <c r="G51" s="50">
        <v>12</v>
      </c>
      <c r="H51" s="50">
        <v>11</v>
      </c>
      <c r="I51" s="50">
        <v>13</v>
      </c>
      <c r="J51" s="50">
        <v>14</v>
      </c>
      <c r="K51" s="50">
        <v>10</v>
      </c>
      <c r="L51" s="17"/>
      <c r="M51" s="2">
        <v>0.17647058823529413</v>
      </c>
      <c r="N51" s="9">
        <v>0.2258</v>
      </c>
      <c r="O51" s="25">
        <v>0.28599999999999998</v>
      </c>
      <c r="P51" s="26">
        <f>E51/'Total # Deacons'!E51</f>
        <v>0.25</v>
      </c>
      <c r="Q51" s="26">
        <f>F51/'Total # Deacons'!F51</f>
        <v>0.26923076923076922</v>
      </c>
      <c r="R51" s="26">
        <f>G51/'Total # Deacons'!G51</f>
        <v>0.5</v>
      </c>
      <c r="S51" s="26">
        <f>H51/'Total # Deacons'!H51</f>
        <v>0.47826086956521741</v>
      </c>
      <c r="T51" s="26">
        <f>I51/'Total # Deacons'!I51</f>
        <v>0.56521739130434778</v>
      </c>
      <c r="U51" s="26">
        <f>J51/'Total # Deacons'!J51</f>
        <v>0.56000000000000005</v>
      </c>
      <c r="V51" s="26">
        <f>K51/'Total # Deacons'!K51</f>
        <v>0.47619047619047616</v>
      </c>
    </row>
    <row r="52" spans="1:22">
      <c r="A52" s="13" t="s">
        <v>58</v>
      </c>
      <c r="B52" s="16">
        <v>12</v>
      </c>
      <c r="C52" s="8">
        <v>11</v>
      </c>
      <c r="D52" s="35">
        <v>13</v>
      </c>
      <c r="E52" s="50">
        <v>14</v>
      </c>
      <c r="F52" s="51">
        <v>11</v>
      </c>
      <c r="G52" s="50">
        <v>14</v>
      </c>
      <c r="H52" s="50">
        <v>13</v>
      </c>
      <c r="I52" s="50">
        <v>15</v>
      </c>
      <c r="J52" s="50">
        <v>16</v>
      </c>
      <c r="K52" s="50">
        <v>11</v>
      </c>
      <c r="L52" s="17"/>
      <c r="M52" s="2">
        <v>0.52173913043478259</v>
      </c>
      <c r="N52" s="9">
        <v>0.4783</v>
      </c>
      <c r="O52" s="25">
        <v>0.54200000000000004</v>
      </c>
      <c r="P52" s="26">
        <f>E52/'Total # Deacons'!E52</f>
        <v>0.56000000000000005</v>
      </c>
      <c r="Q52" s="26">
        <f>F52/'Total # Deacons'!F52</f>
        <v>0.42307692307692307</v>
      </c>
      <c r="R52" s="26">
        <f>G52/'Total # Deacons'!G52</f>
        <v>0.53846153846153844</v>
      </c>
      <c r="S52" s="26">
        <f>H52/'Total # Deacons'!H52</f>
        <v>0.56521739130434778</v>
      </c>
      <c r="T52" s="26">
        <f>I52/'Total # Deacons'!I52</f>
        <v>0.65217391304347827</v>
      </c>
      <c r="U52" s="26">
        <f>J52/'Total # Deacons'!J52</f>
        <v>0.66666666666666663</v>
      </c>
      <c r="V52" s="26">
        <f>K52/'Total # Deacons'!K52</f>
        <v>0.7857142857142857</v>
      </c>
    </row>
    <row r="53" spans="1:22">
      <c r="A53" s="13" t="s">
        <v>59</v>
      </c>
      <c r="B53" s="16">
        <v>5</v>
      </c>
      <c r="C53" s="8">
        <v>7</v>
      </c>
      <c r="D53" s="35">
        <v>7</v>
      </c>
      <c r="E53" s="50">
        <v>5</v>
      </c>
      <c r="F53" s="51">
        <v>5</v>
      </c>
      <c r="G53" s="50">
        <v>6</v>
      </c>
      <c r="H53" s="50">
        <v>6</v>
      </c>
      <c r="I53" s="50">
        <v>6</v>
      </c>
      <c r="J53" s="50">
        <v>5</v>
      </c>
      <c r="K53" s="50">
        <v>7</v>
      </c>
      <c r="L53" s="17"/>
      <c r="M53" s="2">
        <v>0.41666666666666669</v>
      </c>
      <c r="N53" s="9">
        <v>0.4118</v>
      </c>
      <c r="O53" s="25">
        <v>0.41199999999999998</v>
      </c>
      <c r="P53" s="26">
        <f>E53/'Total # Deacons'!E53</f>
        <v>0.35714285714285715</v>
      </c>
      <c r="Q53" s="26">
        <f>F53/'Total # Deacons'!F53</f>
        <v>0.35714285714285715</v>
      </c>
      <c r="R53" s="26">
        <f>G53/'Total # Deacons'!G53</f>
        <v>0.5</v>
      </c>
      <c r="S53" s="26">
        <f>H53/'Total # Deacons'!H53</f>
        <v>0.46153846153846156</v>
      </c>
      <c r="T53" s="26">
        <f>I53/'Total # Deacons'!I53</f>
        <v>0.54545454545454541</v>
      </c>
      <c r="U53" s="26">
        <f>J53/'Total # Deacons'!J53</f>
        <v>0.38461538461538464</v>
      </c>
      <c r="V53" s="26">
        <f>K53/'Total # Deacons'!K53</f>
        <v>0.46666666666666667</v>
      </c>
    </row>
    <row r="54" spans="1:22">
      <c r="A54" s="15" t="s">
        <v>60</v>
      </c>
      <c r="B54" s="28"/>
      <c r="C54" s="28"/>
      <c r="D54" s="28"/>
      <c r="E54" s="52"/>
      <c r="F54" s="53"/>
      <c r="G54" s="52"/>
      <c r="H54" s="50">
        <v>5</v>
      </c>
      <c r="I54" s="50">
        <v>5</v>
      </c>
      <c r="J54" s="50">
        <v>3</v>
      </c>
      <c r="K54" s="50">
        <v>3</v>
      </c>
      <c r="L54" s="17"/>
      <c r="M54" s="28"/>
      <c r="N54" s="28"/>
      <c r="O54" s="32"/>
      <c r="P54" s="55"/>
      <c r="Q54" s="55"/>
      <c r="R54" s="55"/>
      <c r="S54" s="26">
        <f>H54/'Total # Deacons'!H54</f>
        <v>0.55555555555555558</v>
      </c>
      <c r="T54" s="26">
        <f>I54/'Total # Deacons'!I54</f>
        <v>0.55555555555555558</v>
      </c>
      <c r="U54" s="26">
        <f>J54/'Total # Deacons'!J54</f>
        <v>0.42857142857142855</v>
      </c>
      <c r="V54" s="26">
        <f>K54/'Total # Deacons'!K54</f>
        <v>0.42857142857142855</v>
      </c>
    </row>
    <row r="55" spans="1:22">
      <c r="A55" s="15" t="s">
        <v>61</v>
      </c>
      <c r="B55" s="28"/>
      <c r="C55" s="8">
        <v>7</v>
      </c>
      <c r="D55" s="35">
        <v>6</v>
      </c>
      <c r="E55" s="50">
        <v>7</v>
      </c>
      <c r="F55" s="51">
        <v>7</v>
      </c>
      <c r="G55" s="50">
        <v>5</v>
      </c>
      <c r="H55" s="50">
        <v>6</v>
      </c>
      <c r="I55" s="50">
        <v>7</v>
      </c>
      <c r="J55" s="50">
        <v>8</v>
      </c>
      <c r="K55" s="50">
        <v>6</v>
      </c>
      <c r="L55" s="17"/>
      <c r="M55" s="28"/>
      <c r="N55" s="9">
        <v>0.31819999999999998</v>
      </c>
      <c r="O55" s="25">
        <v>0.33300000000000002</v>
      </c>
      <c r="P55" s="26">
        <f>E55/'Total # Deacons'!E55</f>
        <v>0.41176470588235292</v>
      </c>
      <c r="Q55" s="26">
        <f>F55/'Total # Deacons'!F55</f>
        <v>0.4375</v>
      </c>
      <c r="R55" s="26">
        <f>G55/'Total # Deacons'!G55</f>
        <v>0.38461538461538464</v>
      </c>
      <c r="S55" s="26">
        <f>H55/'Total # Deacons'!H55</f>
        <v>0.42857142857142855</v>
      </c>
      <c r="T55" s="26">
        <f>I55/'Total # Deacons'!I55</f>
        <v>0.5</v>
      </c>
      <c r="U55" s="26">
        <f>J55/'Total # Deacons'!J55</f>
        <v>0.5</v>
      </c>
      <c r="V55" s="26">
        <f>K55/'Total # Deacons'!K55</f>
        <v>0.42857142857142855</v>
      </c>
    </row>
    <row r="56" spans="1:22">
      <c r="A56" s="14" t="s">
        <v>62</v>
      </c>
      <c r="B56" s="16">
        <v>1</v>
      </c>
      <c r="C56" s="8">
        <v>0</v>
      </c>
      <c r="D56" s="35">
        <v>1</v>
      </c>
      <c r="E56" s="50">
        <v>2</v>
      </c>
      <c r="F56" s="51">
        <v>2</v>
      </c>
      <c r="G56" s="52"/>
      <c r="H56" s="52"/>
      <c r="I56" s="52"/>
      <c r="J56" s="52"/>
      <c r="K56" s="52"/>
      <c r="L56" s="17"/>
      <c r="M56" s="2">
        <v>0.2</v>
      </c>
      <c r="N56" s="9">
        <v>0</v>
      </c>
      <c r="O56" s="25">
        <v>0.14299999999999999</v>
      </c>
      <c r="P56" s="26">
        <f>E56/'Total # Deacons'!E56</f>
        <v>0.25</v>
      </c>
      <c r="Q56" s="26">
        <f>F56/'Total # Deacons'!F56</f>
        <v>0.25</v>
      </c>
      <c r="R56" s="55"/>
      <c r="S56" s="55"/>
      <c r="T56" s="55"/>
      <c r="U56" s="55"/>
      <c r="V56" s="55"/>
    </row>
    <row r="57" spans="1:22">
      <c r="A57" s="14" t="s">
        <v>63</v>
      </c>
      <c r="B57" s="16">
        <v>12</v>
      </c>
      <c r="C57" s="8">
        <v>14</v>
      </c>
      <c r="D57" s="35">
        <v>14</v>
      </c>
      <c r="E57" s="50">
        <v>10</v>
      </c>
      <c r="F57" s="51">
        <v>13</v>
      </c>
      <c r="G57" s="50">
        <v>16</v>
      </c>
      <c r="H57" s="50">
        <v>18</v>
      </c>
      <c r="I57" s="50">
        <v>19</v>
      </c>
      <c r="J57" s="50">
        <v>21</v>
      </c>
      <c r="K57" s="50">
        <v>21</v>
      </c>
      <c r="L57" s="17"/>
      <c r="M57" s="2">
        <v>0.4</v>
      </c>
      <c r="N57" s="9">
        <v>0.4516</v>
      </c>
      <c r="O57" s="25">
        <v>0.45200000000000001</v>
      </c>
      <c r="P57" s="26">
        <f>E57/'Total # Deacons'!E57</f>
        <v>0.33333333333333331</v>
      </c>
      <c r="Q57" s="26">
        <f>F57/'Total # Deacons'!F57</f>
        <v>0.37142857142857144</v>
      </c>
      <c r="R57" s="26">
        <f>G57/'Total # Deacons'!G57</f>
        <v>0.47058823529411764</v>
      </c>
      <c r="S57" s="26">
        <f>H57/'Total # Deacons'!H57</f>
        <v>0.51428571428571423</v>
      </c>
      <c r="T57" s="26">
        <f>I57/'Total # Deacons'!I57</f>
        <v>0.5757575757575758</v>
      </c>
      <c r="U57" s="26">
        <f>J57/'Total # Deacons'!J57</f>
        <v>0.61764705882352944</v>
      </c>
      <c r="V57" s="26">
        <f>K57/'Total # Deacons'!K57</f>
        <v>0.67741935483870963</v>
      </c>
    </row>
    <row r="58" spans="1:22">
      <c r="A58" s="14" t="s">
        <v>64</v>
      </c>
      <c r="B58" s="16">
        <v>11</v>
      </c>
      <c r="C58" s="8">
        <v>11</v>
      </c>
      <c r="D58" s="35">
        <v>9</v>
      </c>
      <c r="E58" s="50">
        <v>8</v>
      </c>
      <c r="F58" s="51">
        <v>7</v>
      </c>
      <c r="G58" s="50">
        <v>8</v>
      </c>
      <c r="H58" s="50">
        <v>6</v>
      </c>
      <c r="I58" s="50">
        <v>9</v>
      </c>
      <c r="J58" s="50">
        <v>9</v>
      </c>
      <c r="K58" s="50">
        <v>10</v>
      </c>
      <c r="L58" s="17"/>
      <c r="M58" s="2">
        <v>0.36666666666666664</v>
      </c>
      <c r="N58" s="9">
        <v>0.39290000000000003</v>
      </c>
      <c r="O58" s="25">
        <v>0.34599999999999997</v>
      </c>
      <c r="P58" s="26">
        <f>E58/'Total # Deacons'!E58</f>
        <v>0.29629629629629628</v>
      </c>
      <c r="Q58" s="26">
        <f>F58/'Total # Deacons'!F58</f>
        <v>0.28000000000000003</v>
      </c>
      <c r="R58" s="26">
        <f>G58/'Total # Deacons'!G58</f>
        <v>0.29629629629629628</v>
      </c>
      <c r="S58" s="26">
        <f>H58/'Total # Deacons'!H58</f>
        <v>0.25</v>
      </c>
      <c r="T58" s="26">
        <f>I58/'Total # Deacons'!I58</f>
        <v>0.34615384615384615</v>
      </c>
      <c r="U58" s="26">
        <f>J58/'Total # Deacons'!J58</f>
        <v>0.34615384615384615</v>
      </c>
      <c r="V58" s="26">
        <f>K58/'Total # Deacons'!K58</f>
        <v>0.38461538461538464</v>
      </c>
    </row>
    <row r="59" spans="1:22">
      <c r="A59" s="15" t="s">
        <v>65</v>
      </c>
      <c r="B59" s="28"/>
      <c r="C59" s="29"/>
      <c r="D59" s="28"/>
      <c r="E59" s="52"/>
      <c r="F59" s="53"/>
      <c r="G59" s="50">
        <v>0</v>
      </c>
      <c r="H59" s="50">
        <v>0</v>
      </c>
      <c r="I59" s="50">
        <v>0</v>
      </c>
      <c r="J59" s="50">
        <v>0</v>
      </c>
      <c r="K59" s="50">
        <v>0</v>
      </c>
      <c r="L59" s="17"/>
      <c r="M59" s="28"/>
      <c r="N59" s="29"/>
      <c r="O59" s="32"/>
      <c r="P59" s="55"/>
      <c r="Q59" s="55"/>
      <c r="R59" s="26">
        <f>G59/'Total # Deacons'!G59</f>
        <v>0</v>
      </c>
      <c r="S59" s="26">
        <v>0</v>
      </c>
      <c r="T59" s="26">
        <v>0</v>
      </c>
      <c r="U59" s="26">
        <v>0</v>
      </c>
      <c r="V59" s="26">
        <v>0</v>
      </c>
    </row>
    <row r="60" spans="1:22">
      <c r="A60" s="14" t="s">
        <v>66</v>
      </c>
      <c r="B60" s="16">
        <v>5</v>
      </c>
      <c r="C60" s="8">
        <v>3</v>
      </c>
      <c r="D60" s="35">
        <v>3</v>
      </c>
      <c r="E60" s="50">
        <v>4</v>
      </c>
      <c r="F60" s="51">
        <v>5</v>
      </c>
      <c r="G60" s="52"/>
      <c r="H60" s="52"/>
      <c r="I60" s="52"/>
      <c r="J60" s="52"/>
      <c r="K60" s="52"/>
      <c r="L60" s="17"/>
      <c r="M60" s="2">
        <v>0.41666666666666669</v>
      </c>
      <c r="N60" s="9">
        <v>0.3</v>
      </c>
      <c r="O60" s="25">
        <v>0.27300000000000002</v>
      </c>
      <c r="P60" s="26">
        <f>E60/'Total # Deacons'!E60</f>
        <v>0.33333333333333331</v>
      </c>
      <c r="Q60" s="26">
        <f>F60/'Total # Deacons'!F60</f>
        <v>0.45454545454545453</v>
      </c>
      <c r="R60" s="55"/>
      <c r="S60" s="55"/>
      <c r="T60" s="55"/>
      <c r="U60" s="55"/>
      <c r="V60" s="55"/>
    </row>
    <row r="61" spans="1:22">
      <c r="A61" s="13" t="s">
        <v>67</v>
      </c>
      <c r="B61" s="16">
        <v>15</v>
      </c>
      <c r="C61" s="8">
        <v>13</v>
      </c>
      <c r="D61" s="35">
        <v>9</v>
      </c>
      <c r="E61" s="50">
        <v>14</v>
      </c>
      <c r="F61" s="51">
        <v>13</v>
      </c>
      <c r="G61" s="50">
        <v>12</v>
      </c>
      <c r="H61" s="50">
        <v>15</v>
      </c>
      <c r="I61" s="50">
        <v>15</v>
      </c>
      <c r="J61" s="50">
        <v>16</v>
      </c>
      <c r="K61" s="50">
        <v>12</v>
      </c>
      <c r="L61" s="17"/>
      <c r="M61" s="2">
        <v>0.44117647058823528</v>
      </c>
      <c r="N61" s="9">
        <v>0.39389999999999997</v>
      </c>
      <c r="O61" s="25">
        <v>0.31</v>
      </c>
      <c r="P61" s="26">
        <f>E61/'Total # Deacons'!E61</f>
        <v>0.45161290322580644</v>
      </c>
      <c r="Q61" s="26">
        <f>F61/'Total # Deacons'!F61</f>
        <v>0.43333333333333335</v>
      </c>
      <c r="R61" s="26">
        <f>G61/'Total # Deacons'!G61</f>
        <v>0.5</v>
      </c>
      <c r="S61" s="26">
        <f>H61/'Total # Deacons'!H61</f>
        <v>0.5</v>
      </c>
      <c r="T61" s="26">
        <f>I61/'Total # Deacons'!I61</f>
        <v>0.46875</v>
      </c>
      <c r="U61" s="26">
        <f>J61/'Total # Deacons'!J61</f>
        <v>0.55172413793103448</v>
      </c>
      <c r="V61" s="26">
        <f>K61/'Total # Deacons'!K61</f>
        <v>0.54545454545454541</v>
      </c>
    </row>
    <row r="62" spans="1:22">
      <c r="A62" s="13" t="s">
        <v>68</v>
      </c>
      <c r="B62" s="16">
        <v>1</v>
      </c>
      <c r="C62" s="8">
        <v>1</v>
      </c>
      <c r="D62" s="35">
        <v>3</v>
      </c>
      <c r="E62" s="50">
        <v>4</v>
      </c>
      <c r="F62" s="51">
        <v>5</v>
      </c>
      <c r="G62" s="50">
        <v>4</v>
      </c>
      <c r="H62" s="50">
        <v>3</v>
      </c>
      <c r="I62" s="50">
        <v>3</v>
      </c>
      <c r="J62" s="50">
        <v>3</v>
      </c>
      <c r="K62" s="50">
        <v>4</v>
      </c>
      <c r="L62" s="17"/>
      <c r="M62" s="2">
        <v>0.16666666666666666</v>
      </c>
      <c r="N62" s="9">
        <v>0.16669999999999999</v>
      </c>
      <c r="O62" s="25">
        <v>0.5</v>
      </c>
      <c r="P62" s="26">
        <f>E62/'Total # Deacons'!E62</f>
        <v>0.8</v>
      </c>
      <c r="Q62" s="26">
        <f>F62/'Total # Deacons'!F62</f>
        <v>0.83333333333333337</v>
      </c>
      <c r="R62" s="26">
        <f>G62/'Total # Deacons'!G62</f>
        <v>0.8</v>
      </c>
      <c r="S62" s="26">
        <f>H62/'Total # Deacons'!H62</f>
        <v>0.75</v>
      </c>
      <c r="T62" s="26">
        <f>I62/'Total # Deacons'!I62</f>
        <v>0.75</v>
      </c>
      <c r="U62" s="26">
        <f>J62/'Total # Deacons'!J62</f>
        <v>1</v>
      </c>
      <c r="V62" s="26">
        <f>K62/'Total # Deacons'!K62</f>
        <v>1</v>
      </c>
    </row>
    <row r="63" spans="1:22">
      <c r="A63" s="13" t="s">
        <v>69</v>
      </c>
      <c r="B63" s="16">
        <v>12</v>
      </c>
      <c r="C63" s="8">
        <v>10</v>
      </c>
      <c r="D63" s="35">
        <v>11</v>
      </c>
      <c r="E63" s="50">
        <v>10</v>
      </c>
      <c r="F63" s="51">
        <v>12</v>
      </c>
      <c r="G63" s="50">
        <v>12</v>
      </c>
      <c r="H63" s="50">
        <v>12</v>
      </c>
      <c r="I63" s="50">
        <v>13</v>
      </c>
      <c r="J63" s="50">
        <v>13</v>
      </c>
      <c r="K63" s="50">
        <v>14</v>
      </c>
      <c r="L63" s="17"/>
      <c r="M63" s="2">
        <v>0.46153846153846156</v>
      </c>
      <c r="N63" s="9">
        <v>0.4</v>
      </c>
      <c r="O63" s="25">
        <v>0.44</v>
      </c>
      <c r="P63" s="26">
        <f>E63/'Total # Deacons'!E63</f>
        <v>0.41666666666666669</v>
      </c>
      <c r="Q63" s="26">
        <f>F63/'Total # Deacons'!F63</f>
        <v>0.52173913043478259</v>
      </c>
      <c r="R63" s="26">
        <f>G63/'Total # Deacons'!G63</f>
        <v>0.54545454545454541</v>
      </c>
      <c r="S63" s="26">
        <f>H63/'Total # Deacons'!H63</f>
        <v>0.48</v>
      </c>
      <c r="T63" s="26">
        <f>I63/'Total # Deacons'!I63</f>
        <v>0.54166666666666663</v>
      </c>
      <c r="U63" s="26">
        <f>J63/'Total # Deacons'!J63</f>
        <v>0.52</v>
      </c>
      <c r="V63" s="26">
        <f>K63/'Total # Deacons'!K63</f>
        <v>0.53846153846153844</v>
      </c>
    </row>
    <row r="64" spans="1:22">
      <c r="A64" s="13" t="s">
        <v>70</v>
      </c>
      <c r="B64" s="16">
        <v>3</v>
      </c>
      <c r="C64" s="8">
        <v>4</v>
      </c>
      <c r="D64" s="35">
        <v>3</v>
      </c>
      <c r="E64" s="50">
        <v>3</v>
      </c>
      <c r="F64" s="51">
        <v>1</v>
      </c>
      <c r="G64" s="50">
        <v>2</v>
      </c>
      <c r="H64" s="50">
        <v>3</v>
      </c>
      <c r="I64" s="50">
        <v>2</v>
      </c>
      <c r="J64" s="50">
        <v>2</v>
      </c>
      <c r="K64" s="50">
        <v>2</v>
      </c>
      <c r="L64" s="17"/>
      <c r="M64" s="2">
        <v>0.3</v>
      </c>
      <c r="N64" s="9">
        <v>0.33329999999999999</v>
      </c>
      <c r="O64" s="25">
        <v>0.25</v>
      </c>
      <c r="P64" s="26">
        <f>E64/'Total # Deacons'!E64</f>
        <v>0.25</v>
      </c>
      <c r="Q64" s="26">
        <f>F64/'Total # Deacons'!F64</f>
        <v>9.0909090909090912E-2</v>
      </c>
      <c r="R64" s="26">
        <f>G64/'Total # Deacons'!G64</f>
        <v>0.18181818181818182</v>
      </c>
      <c r="S64" s="26">
        <f>H64/'Total # Deacons'!H64</f>
        <v>0.27272727272727271</v>
      </c>
      <c r="T64" s="26">
        <f>I64/'Total # Deacons'!I64</f>
        <v>0.25</v>
      </c>
      <c r="U64" s="26">
        <f>J64/'Total # Deacons'!J64</f>
        <v>0.25</v>
      </c>
      <c r="V64" s="26">
        <f>K64/'Total # Deacons'!K64</f>
        <v>0.33333333333333331</v>
      </c>
    </row>
    <row r="65" spans="1:22">
      <c r="A65" s="15" t="s">
        <v>71</v>
      </c>
      <c r="B65" s="28"/>
      <c r="C65" s="29"/>
      <c r="D65" s="28"/>
      <c r="E65" s="52"/>
      <c r="F65" s="53"/>
      <c r="G65" s="50">
        <v>5</v>
      </c>
      <c r="H65" s="50">
        <v>5</v>
      </c>
      <c r="I65" s="50">
        <v>5</v>
      </c>
      <c r="J65" s="50">
        <v>5</v>
      </c>
      <c r="K65" s="50">
        <v>4</v>
      </c>
      <c r="L65" s="17"/>
      <c r="M65" s="28"/>
      <c r="N65" s="29"/>
      <c r="O65" s="32"/>
      <c r="P65" s="55"/>
      <c r="Q65" s="56"/>
      <c r="R65" s="26">
        <f>G65/'Total # Deacons'!G65</f>
        <v>1</v>
      </c>
      <c r="S65" s="26">
        <f>H65/'Total # Deacons'!H65</f>
        <v>1</v>
      </c>
      <c r="T65" s="26">
        <f>I65/'Total # Deacons'!I65</f>
        <v>0.83333333333333337</v>
      </c>
      <c r="U65" s="26">
        <f>J65/'Total # Deacons'!J65</f>
        <v>0.7142857142857143</v>
      </c>
      <c r="V65" s="26">
        <f>K65/'Total # Deacons'!K65</f>
        <v>0.66666666666666663</v>
      </c>
    </row>
    <row r="66" spans="1:22">
      <c r="A66" s="13" t="s">
        <v>72</v>
      </c>
      <c r="B66" s="16">
        <v>31</v>
      </c>
      <c r="C66" s="8">
        <v>32</v>
      </c>
      <c r="D66" s="35">
        <v>33</v>
      </c>
      <c r="E66" s="50">
        <v>31</v>
      </c>
      <c r="F66" s="51">
        <v>27</v>
      </c>
      <c r="G66" s="50">
        <v>24</v>
      </c>
      <c r="H66" s="50">
        <v>23</v>
      </c>
      <c r="I66" s="50">
        <v>26</v>
      </c>
      <c r="J66" s="50">
        <v>26</v>
      </c>
      <c r="K66" s="50">
        <v>23</v>
      </c>
      <c r="L66" s="17"/>
      <c r="M66" s="2">
        <v>0.54385964912280704</v>
      </c>
      <c r="N66" s="9">
        <v>0.55169999999999997</v>
      </c>
      <c r="O66" s="25">
        <v>0.57889999999999997</v>
      </c>
      <c r="P66" s="26">
        <f>E66/'Total # Deacons'!E66</f>
        <v>0.58490566037735847</v>
      </c>
      <c r="Q66" s="26">
        <f>F66/'Total # Deacons'!F66</f>
        <v>0.5625</v>
      </c>
      <c r="R66" s="26">
        <f>G66/'Total # Deacons'!G66</f>
        <v>0.52173913043478259</v>
      </c>
      <c r="S66" s="26">
        <f>H66/'Total # Deacons'!H66</f>
        <v>0.53488372093023251</v>
      </c>
      <c r="T66" s="26">
        <f>I66/'Total # Deacons'!I66</f>
        <v>0.63414634146341464</v>
      </c>
      <c r="U66" s="26">
        <f>J66/'Total # Deacons'!J66</f>
        <v>0.63414634146341464</v>
      </c>
      <c r="V66" s="26">
        <f>K66/'Total # Deacons'!K66</f>
        <v>0.63888888888888884</v>
      </c>
    </row>
    <row r="67" spans="1:22">
      <c r="A67" s="13" t="s">
        <v>73</v>
      </c>
      <c r="B67" s="16">
        <v>2</v>
      </c>
      <c r="C67" s="8">
        <v>2</v>
      </c>
      <c r="D67" s="35">
        <v>2</v>
      </c>
      <c r="E67" s="50">
        <v>1</v>
      </c>
      <c r="F67" s="51">
        <v>1</v>
      </c>
      <c r="G67" s="50">
        <v>1</v>
      </c>
      <c r="H67" s="50">
        <v>3</v>
      </c>
      <c r="I67" s="50">
        <v>3</v>
      </c>
      <c r="J67" s="50">
        <v>5</v>
      </c>
      <c r="K67" s="50">
        <v>5</v>
      </c>
      <c r="L67" s="17"/>
      <c r="M67" s="2">
        <v>0.33333333333333331</v>
      </c>
      <c r="N67" s="9">
        <v>0.33329999999999999</v>
      </c>
      <c r="O67" s="25">
        <v>0.28599999999999998</v>
      </c>
      <c r="P67" s="26">
        <f>E67/'Total # Deacons'!E67</f>
        <v>0.14285714285714285</v>
      </c>
      <c r="Q67" s="26">
        <f>F67/'Total # Deacons'!F67</f>
        <v>0.14285714285714285</v>
      </c>
      <c r="R67" s="26">
        <f>G67/'Total # Deacons'!G67</f>
        <v>0.1111111111111111</v>
      </c>
      <c r="S67" s="26">
        <f>H67/'Total # Deacons'!H67</f>
        <v>0.33333333333333331</v>
      </c>
      <c r="T67" s="26">
        <f>I67/'Total # Deacons'!I67</f>
        <v>0.33333333333333331</v>
      </c>
      <c r="U67" s="26">
        <f>J67/'Total # Deacons'!J67</f>
        <v>0.55555555555555558</v>
      </c>
      <c r="V67" s="26">
        <f>K67/'Total # Deacons'!K67</f>
        <v>0.625</v>
      </c>
    </row>
    <row r="68" spans="1:22">
      <c r="A68" s="13" t="s">
        <v>74</v>
      </c>
      <c r="B68" s="16">
        <v>5</v>
      </c>
      <c r="C68" s="8">
        <v>3</v>
      </c>
      <c r="D68" s="35">
        <v>4</v>
      </c>
      <c r="E68" s="50">
        <v>5</v>
      </c>
      <c r="F68" s="51">
        <v>5</v>
      </c>
      <c r="G68" s="50">
        <v>2</v>
      </c>
      <c r="H68" s="50">
        <v>2</v>
      </c>
      <c r="I68" s="50">
        <v>2</v>
      </c>
      <c r="J68" s="50">
        <v>2</v>
      </c>
      <c r="K68" s="50">
        <v>3</v>
      </c>
      <c r="L68" s="17"/>
      <c r="M68" s="2">
        <v>0.5</v>
      </c>
      <c r="N68" s="9">
        <v>0.33329999999999999</v>
      </c>
      <c r="O68" s="25">
        <v>0.36399999999999999</v>
      </c>
      <c r="P68" s="26">
        <f>E68/'Total # Deacons'!E68</f>
        <v>0.5</v>
      </c>
      <c r="Q68" s="26">
        <f>F68/'Total # Deacons'!F68</f>
        <v>0.625</v>
      </c>
      <c r="R68" s="26">
        <f>G68/'Total # Deacons'!G68</f>
        <v>0.4</v>
      </c>
      <c r="S68" s="26">
        <f>H68/'Total # Deacons'!H68</f>
        <v>0.4</v>
      </c>
      <c r="T68" s="26">
        <f>I68/'Total # Deacons'!I68</f>
        <v>0.4</v>
      </c>
      <c r="U68" s="26">
        <f>J68/'Total # Deacons'!J68</f>
        <v>0.66666666666666663</v>
      </c>
      <c r="V68" s="26">
        <f>K68/'Total # Deacons'!K68</f>
        <v>1</v>
      </c>
    </row>
    <row r="69" spans="1:22">
      <c r="A69" s="15" t="s">
        <v>75</v>
      </c>
      <c r="B69" s="28"/>
      <c r="C69" s="29"/>
      <c r="D69" s="28"/>
      <c r="E69" s="52"/>
      <c r="F69" s="53"/>
      <c r="G69" s="50">
        <v>0</v>
      </c>
      <c r="H69" s="50">
        <v>0</v>
      </c>
      <c r="I69" s="50">
        <v>0</v>
      </c>
      <c r="J69" s="50">
        <v>0</v>
      </c>
      <c r="K69" s="50">
        <v>0</v>
      </c>
      <c r="L69" s="17"/>
      <c r="M69" s="28"/>
      <c r="N69" s="29"/>
      <c r="O69" s="32"/>
      <c r="P69" s="55"/>
      <c r="Q69" s="56"/>
      <c r="R69" s="26">
        <f>G69/'Total # Deacons'!G69</f>
        <v>0</v>
      </c>
      <c r="S69" s="26">
        <v>0</v>
      </c>
      <c r="T69" s="26">
        <f>I69/'Total # Deacons'!I69</f>
        <v>0</v>
      </c>
      <c r="U69" s="26">
        <f>J69/'Total # Deacons'!J69</f>
        <v>0</v>
      </c>
      <c r="V69" s="26">
        <f>K69/'Total # Deacons'!K69</f>
        <v>0</v>
      </c>
    </row>
    <row r="70" spans="1:22">
      <c r="A70" s="15" t="s">
        <v>76</v>
      </c>
      <c r="B70" s="24">
        <v>0</v>
      </c>
      <c r="C70" s="8">
        <v>0</v>
      </c>
      <c r="D70" s="35">
        <v>0</v>
      </c>
      <c r="E70" s="50">
        <v>0</v>
      </c>
      <c r="F70" s="51">
        <v>0</v>
      </c>
      <c r="G70" s="50">
        <v>0</v>
      </c>
      <c r="H70" s="50">
        <v>0</v>
      </c>
      <c r="I70" s="50">
        <v>0</v>
      </c>
      <c r="J70" s="50">
        <v>0</v>
      </c>
      <c r="K70" s="50">
        <v>1</v>
      </c>
      <c r="L70" s="17"/>
      <c r="M70" s="2">
        <v>0</v>
      </c>
      <c r="N70" s="9">
        <v>0</v>
      </c>
      <c r="O70" s="25">
        <v>0</v>
      </c>
      <c r="P70" s="26">
        <f>E70/'Total # Deacons'!E70</f>
        <v>0</v>
      </c>
      <c r="Q70" s="26">
        <f>F70/'Total # Deacons'!F70</f>
        <v>0</v>
      </c>
      <c r="R70" s="26">
        <f>G70/'Total # Deacons'!G70</f>
        <v>0</v>
      </c>
      <c r="S70" s="26">
        <f>H70/'Total # Deacons'!H70</f>
        <v>0</v>
      </c>
      <c r="T70" s="26">
        <f>I70/'Total # Deacons'!I70</f>
        <v>0</v>
      </c>
      <c r="U70" s="26">
        <f>J70/'Total # Deacons'!J70</f>
        <v>0</v>
      </c>
      <c r="V70" s="26">
        <f>K70/'Total # Deacons'!K70</f>
        <v>1</v>
      </c>
    </row>
    <row r="71" spans="1:22">
      <c r="A71" s="15" t="s">
        <v>77</v>
      </c>
      <c r="B71" s="24">
        <v>398</v>
      </c>
      <c r="C71" s="60">
        <v>382</v>
      </c>
      <c r="D71" s="35">
        <f>SUM(D3:D70)</f>
        <v>397</v>
      </c>
      <c r="E71" s="50">
        <f>SUM(E3:E70)</f>
        <v>402</v>
      </c>
      <c r="F71" s="61">
        <f t="shared" ref="F71:K71" si="0">SUM(F3:F70)</f>
        <v>398</v>
      </c>
      <c r="G71" s="61">
        <f t="shared" si="0"/>
        <v>419</v>
      </c>
      <c r="H71" s="50">
        <f t="shared" si="0"/>
        <v>438</v>
      </c>
      <c r="I71" s="61">
        <f t="shared" si="0"/>
        <v>441</v>
      </c>
      <c r="J71" s="61">
        <f t="shared" si="0"/>
        <v>457</v>
      </c>
      <c r="K71" s="50">
        <f t="shared" si="0"/>
        <v>438</v>
      </c>
      <c r="L71" s="17"/>
      <c r="M71" s="2">
        <v>0.41720000000000002</v>
      </c>
      <c r="N71" s="10">
        <v>0.40039999999999998</v>
      </c>
      <c r="O71" s="25">
        <f>D71/'Total # Deacons'!D71</f>
        <v>0.40801644398766701</v>
      </c>
      <c r="P71" s="26">
        <f>E71/'Total # Deacons'!E71</f>
        <v>0.41358024691358025</v>
      </c>
      <c r="Q71" s="26">
        <f>F71/'Total # Deacons'!F71</f>
        <v>0.41938883034773444</v>
      </c>
      <c r="R71" s="26">
        <f>G71/'Total # Deacons'!G71</f>
        <v>0.45053763440860217</v>
      </c>
      <c r="S71" s="26">
        <f>H71/'Total # Deacons'!H71</f>
        <v>0.47868852459016392</v>
      </c>
      <c r="T71" s="26">
        <f>I71/'Total # Deacons'!I71</f>
        <v>0.49163879598662208</v>
      </c>
      <c r="U71" s="26">
        <f>J71/'Total # Deacons'!J71</f>
        <v>0.50665188470066513</v>
      </c>
      <c r="V71" s="26">
        <f>K71/'Total # Deacons'!K71</f>
        <v>0.51895734597156395</v>
      </c>
    </row>
    <row r="72" spans="1:22">
      <c r="A72" s="62"/>
      <c r="B72" s="63"/>
      <c r="C72" s="63"/>
      <c r="D72" s="63"/>
      <c r="E72" s="63"/>
      <c r="F72" s="64"/>
      <c r="G72" s="64"/>
      <c r="H72" s="63"/>
      <c r="I72" s="64"/>
      <c r="J72" s="64"/>
      <c r="K72" s="63"/>
      <c r="L72" s="43"/>
      <c r="M72" s="44"/>
      <c r="N72" s="44"/>
      <c r="O72" s="44"/>
      <c r="P72" s="44"/>
      <c r="Q72" s="44"/>
      <c r="R72" s="44"/>
      <c r="S72" s="44"/>
      <c r="T72" s="44"/>
      <c r="U72" s="44"/>
      <c r="V72" s="44"/>
    </row>
    <row r="73" spans="1:22">
      <c r="A73" s="90" t="s">
        <v>11</v>
      </c>
      <c r="B73" s="90"/>
      <c r="C73" s="90"/>
      <c r="D73" s="90"/>
      <c r="E73" s="90"/>
      <c r="F73" s="90"/>
      <c r="G73" s="90"/>
      <c r="H73" s="90"/>
      <c r="I73" s="90"/>
      <c r="J73" s="90"/>
      <c r="K73" s="90"/>
      <c r="L73" s="90"/>
      <c r="M73" s="90"/>
      <c r="N73" s="90"/>
      <c r="O73" s="90"/>
      <c r="P73" s="90"/>
      <c r="Q73" s="90"/>
    </row>
    <row r="75" spans="1:22" ht="65.25" customHeight="1">
      <c r="A75" s="89" t="s">
        <v>8</v>
      </c>
      <c r="B75" s="89"/>
      <c r="C75" s="89"/>
      <c r="D75" s="89"/>
      <c r="E75" s="89"/>
      <c r="F75" s="89"/>
      <c r="G75" s="89"/>
      <c r="H75" s="89"/>
      <c r="I75" s="89"/>
      <c r="J75" s="89"/>
      <c r="K75" s="89"/>
      <c r="L75" s="89"/>
      <c r="M75" s="89"/>
      <c r="N75" s="65"/>
      <c r="O75" s="65"/>
      <c r="P75" s="65"/>
    </row>
  </sheetData>
  <mergeCells count="4">
    <mergeCell ref="A1:K1"/>
    <mergeCell ref="M1:V1"/>
    <mergeCell ref="A75:M75"/>
    <mergeCell ref="A73:Q73"/>
  </mergeCells>
  <pageMargins left="0.7" right="0.7" top="0.75" bottom="0.75" header="0.3" footer="0.3"/>
  <pageSetup scale="75" fitToHeight="2" orientation="landscape" r:id="rId1"/>
  <headerFooter>
    <oddFooter>&amp;C&amp;"-,Bold"Lewis Center for Church Leadership
Wesley Theological Seminary            www.churchleadership.com</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V76"/>
  <sheetViews>
    <sheetView showGridLines="0" topLeftCell="A46" zoomScaleNormal="100" workbookViewId="0">
      <selection activeCell="C71" sqref="C71"/>
    </sheetView>
  </sheetViews>
  <sheetFormatPr defaultRowHeight="12.75"/>
  <cols>
    <col min="1" max="1" width="22.7109375" style="18" customWidth="1"/>
    <col min="2" max="3" width="6.5703125" style="36" customWidth="1"/>
    <col min="4" max="11" width="6.5703125" style="18" customWidth="1"/>
    <col min="12" max="12" width="1.42578125" style="18" customWidth="1"/>
    <col min="13" max="14" width="8.28515625" style="36" customWidth="1"/>
    <col min="15" max="22" width="8.28515625" style="18" customWidth="1"/>
    <col min="23" max="16384" width="9.140625" style="18"/>
  </cols>
  <sheetData>
    <row r="1" spans="1:22">
      <c r="A1" s="88" t="s">
        <v>5</v>
      </c>
      <c r="B1" s="88"/>
      <c r="C1" s="88"/>
      <c r="D1" s="88"/>
      <c r="E1" s="88"/>
      <c r="F1" s="88"/>
      <c r="G1" s="88"/>
      <c r="H1" s="88"/>
      <c r="I1" s="88"/>
      <c r="J1" s="88"/>
      <c r="K1" s="88"/>
      <c r="L1" s="17"/>
      <c r="M1" s="88" t="s">
        <v>6</v>
      </c>
      <c r="N1" s="88"/>
      <c r="O1" s="88"/>
      <c r="P1" s="88"/>
      <c r="Q1" s="88"/>
      <c r="R1" s="88"/>
      <c r="S1" s="88"/>
      <c r="T1" s="88"/>
      <c r="U1" s="88"/>
      <c r="V1" s="88"/>
    </row>
    <row r="2" spans="1:22">
      <c r="A2" s="19" t="s">
        <v>0</v>
      </c>
      <c r="B2" s="19">
        <v>2015</v>
      </c>
      <c r="C2" s="19">
        <v>2014</v>
      </c>
      <c r="D2" s="19">
        <v>2013</v>
      </c>
      <c r="E2" s="19">
        <v>2012</v>
      </c>
      <c r="F2" s="19">
        <v>2011</v>
      </c>
      <c r="G2" s="19">
        <v>2010</v>
      </c>
      <c r="H2" s="19">
        <v>2009</v>
      </c>
      <c r="I2" s="19">
        <v>2008</v>
      </c>
      <c r="J2" s="19">
        <v>2007</v>
      </c>
      <c r="K2" s="19">
        <v>2006</v>
      </c>
      <c r="L2" s="17"/>
      <c r="M2" s="19">
        <v>2015</v>
      </c>
      <c r="N2" s="69">
        <v>2014</v>
      </c>
      <c r="O2" s="70">
        <v>2013</v>
      </c>
      <c r="P2" s="19">
        <v>2012</v>
      </c>
      <c r="Q2" s="19">
        <v>2011</v>
      </c>
      <c r="R2" s="20">
        <v>2010</v>
      </c>
      <c r="S2" s="19">
        <v>2009</v>
      </c>
      <c r="T2" s="19">
        <v>2008</v>
      </c>
      <c r="U2" s="19">
        <v>2007</v>
      </c>
      <c r="V2" s="19">
        <v>2006</v>
      </c>
    </row>
    <row r="3" spans="1:22">
      <c r="A3" s="13" t="s">
        <v>12</v>
      </c>
      <c r="B3" s="16">
        <v>15</v>
      </c>
      <c r="C3" s="3">
        <v>15</v>
      </c>
      <c r="D3" s="35">
        <v>11</v>
      </c>
      <c r="E3" s="24">
        <v>10</v>
      </c>
      <c r="F3" s="23">
        <v>11</v>
      </c>
      <c r="G3" s="24">
        <v>6</v>
      </c>
      <c r="H3" s="24">
        <v>8</v>
      </c>
      <c r="I3" s="24">
        <v>8</v>
      </c>
      <c r="J3" s="24">
        <v>7</v>
      </c>
      <c r="K3" s="24">
        <v>5</v>
      </c>
      <c r="L3" s="17"/>
      <c r="M3" s="2">
        <v>0.45454545454545453</v>
      </c>
      <c r="N3" s="4">
        <v>0.46879999999999999</v>
      </c>
      <c r="O3" s="71">
        <f>D3/'Total # Deacons'!D3</f>
        <v>0.35483870967741937</v>
      </c>
      <c r="P3" s="26">
        <f>E3/'Total # Deacons'!E3</f>
        <v>0.27777777777777779</v>
      </c>
      <c r="Q3" s="26">
        <f>F3/'Total # Deacons'!F3</f>
        <v>0.29729729729729731</v>
      </c>
      <c r="R3" s="26">
        <f>G3/'Total # Deacons'!G3</f>
        <v>0.16216216216216217</v>
      </c>
      <c r="S3" s="26">
        <f>H3/'Total # Deacons'!H3</f>
        <v>0.22222222222222221</v>
      </c>
      <c r="T3" s="26">
        <f>I3/'Total # Deacons'!I3</f>
        <v>0.23529411764705882</v>
      </c>
      <c r="U3" s="26">
        <f>J3/'Total # Deacons'!J3</f>
        <v>0.23333333333333334</v>
      </c>
      <c r="V3" s="26">
        <f>K3/'Total # Deacons'!K3</f>
        <v>0.2</v>
      </c>
    </row>
    <row r="4" spans="1:22">
      <c r="A4" s="14" t="s">
        <v>13</v>
      </c>
      <c r="B4" s="16">
        <v>0</v>
      </c>
      <c r="C4" s="3">
        <v>0</v>
      </c>
      <c r="D4" s="35">
        <v>0</v>
      </c>
      <c r="E4" s="24">
        <v>0</v>
      </c>
      <c r="F4" s="24">
        <v>0</v>
      </c>
      <c r="G4" s="24">
        <v>0</v>
      </c>
      <c r="H4" s="24">
        <v>0</v>
      </c>
      <c r="I4" s="24">
        <v>0</v>
      </c>
      <c r="J4" s="24">
        <v>0</v>
      </c>
      <c r="K4" s="24">
        <v>0</v>
      </c>
      <c r="L4" s="17"/>
      <c r="M4" s="2">
        <v>0</v>
      </c>
      <c r="N4" s="4">
        <v>0</v>
      </c>
      <c r="O4" s="71">
        <v>0</v>
      </c>
      <c r="P4" s="26">
        <v>0</v>
      </c>
      <c r="Q4" s="26">
        <v>0</v>
      </c>
      <c r="R4" s="26">
        <v>0</v>
      </c>
      <c r="S4" s="26">
        <v>0</v>
      </c>
      <c r="T4" s="26">
        <v>0</v>
      </c>
      <c r="U4" s="26">
        <v>0</v>
      </c>
      <c r="V4" s="26">
        <v>0</v>
      </c>
    </row>
    <row r="5" spans="1:22">
      <c r="A5" s="13" t="s">
        <v>14</v>
      </c>
      <c r="B5" s="16">
        <v>8</v>
      </c>
      <c r="C5" s="3">
        <v>11</v>
      </c>
      <c r="D5" s="35">
        <v>12</v>
      </c>
      <c r="E5" s="24">
        <v>10</v>
      </c>
      <c r="F5" s="23">
        <v>8</v>
      </c>
      <c r="G5" s="24">
        <v>9</v>
      </c>
      <c r="H5" s="24">
        <v>9</v>
      </c>
      <c r="I5" s="24">
        <v>10</v>
      </c>
      <c r="J5" s="24">
        <v>9</v>
      </c>
      <c r="K5" s="24">
        <v>11</v>
      </c>
      <c r="L5" s="17"/>
      <c r="M5" s="2">
        <v>0.8</v>
      </c>
      <c r="N5" s="4">
        <v>0.84619999999999995</v>
      </c>
      <c r="O5" s="71">
        <f>D5/'Total # Deacons'!D5</f>
        <v>0.75</v>
      </c>
      <c r="P5" s="26">
        <f>E5/'Total # Deacons'!E5</f>
        <v>0.58823529411764708</v>
      </c>
      <c r="Q5" s="26">
        <f>F5/'Total # Deacons'!F5</f>
        <v>0.53333333333333333</v>
      </c>
      <c r="R5" s="26">
        <f>G5/'Total # Deacons'!G5</f>
        <v>0.5625</v>
      </c>
      <c r="S5" s="26">
        <f>H5/'Total # Deacons'!H5</f>
        <v>0.47368421052631576</v>
      </c>
      <c r="T5" s="26">
        <f>I5/'Total # Deacons'!I5</f>
        <v>0.58823529411764708</v>
      </c>
      <c r="U5" s="26">
        <f>J5/'Total # Deacons'!J5</f>
        <v>0.52941176470588236</v>
      </c>
      <c r="V5" s="26">
        <f>K5/'Total # Deacons'!K5</f>
        <v>0.61111111111111116</v>
      </c>
    </row>
    <row r="6" spans="1:22">
      <c r="A6" s="13" t="s">
        <v>15</v>
      </c>
      <c r="B6" s="16">
        <v>12</v>
      </c>
      <c r="C6" s="3">
        <v>13</v>
      </c>
      <c r="D6" s="35">
        <v>15</v>
      </c>
      <c r="E6" s="24">
        <v>16</v>
      </c>
      <c r="F6" s="23">
        <v>10</v>
      </c>
      <c r="G6" s="24">
        <v>10</v>
      </c>
      <c r="H6" s="24">
        <v>11</v>
      </c>
      <c r="I6" s="24">
        <v>13</v>
      </c>
      <c r="J6" s="24">
        <v>13</v>
      </c>
      <c r="K6" s="24">
        <v>15</v>
      </c>
      <c r="L6" s="17"/>
      <c r="M6" s="2">
        <v>0.6</v>
      </c>
      <c r="N6" s="4">
        <v>0.61899999999999999</v>
      </c>
      <c r="O6" s="71">
        <f>D6/'Total # Deacons'!D6</f>
        <v>0.68181818181818177</v>
      </c>
      <c r="P6" s="26">
        <f>E6/'Total # Deacons'!E6</f>
        <v>0.69565217391304346</v>
      </c>
      <c r="Q6" s="26">
        <f>F6/'Total # Deacons'!F6</f>
        <v>0.45454545454545453</v>
      </c>
      <c r="R6" s="26">
        <f>G6/'Total # Deacons'!G6</f>
        <v>0.43478260869565216</v>
      </c>
      <c r="S6" s="26">
        <f>H6/'Total # Deacons'!H6</f>
        <v>0.47826086956521741</v>
      </c>
      <c r="T6" s="26">
        <f>I6/'Total # Deacons'!I6</f>
        <v>0.56521739130434778</v>
      </c>
      <c r="U6" s="26">
        <f>J6/'Total # Deacons'!J6</f>
        <v>0.59090909090909094</v>
      </c>
      <c r="V6" s="26">
        <f>K6/'Total # Deacons'!K6</f>
        <v>0.625</v>
      </c>
    </row>
    <row r="7" spans="1:22">
      <c r="A7" s="13" t="s">
        <v>79</v>
      </c>
      <c r="B7" s="16">
        <v>6</v>
      </c>
      <c r="C7" s="3">
        <v>4</v>
      </c>
      <c r="D7" s="35">
        <v>2</v>
      </c>
      <c r="E7" s="24">
        <v>1</v>
      </c>
      <c r="F7" s="23">
        <v>1</v>
      </c>
      <c r="G7" s="24">
        <v>3</v>
      </c>
      <c r="H7" s="24">
        <v>6</v>
      </c>
      <c r="I7" s="24">
        <v>3</v>
      </c>
      <c r="J7" s="24">
        <v>6</v>
      </c>
      <c r="K7" s="24">
        <v>7</v>
      </c>
      <c r="L7" s="17"/>
      <c r="M7" s="2">
        <v>0.66666666666666663</v>
      </c>
      <c r="N7" s="4">
        <v>0.57140000000000002</v>
      </c>
      <c r="O7" s="71">
        <f>D7/'Total # Deacons'!D7</f>
        <v>0.33333333333333331</v>
      </c>
      <c r="P7" s="26">
        <f>E7/'Total # Deacons'!E7</f>
        <v>0.16666666666666666</v>
      </c>
      <c r="Q7" s="26">
        <f>F7/'Total # Deacons'!F7</f>
        <v>0.2</v>
      </c>
      <c r="R7" s="26">
        <f>G7/'Total # Deacons'!G7</f>
        <v>0.42857142857142855</v>
      </c>
      <c r="S7" s="26">
        <f>H7/'Total # Deacons'!H7</f>
        <v>0.54545454545454541</v>
      </c>
      <c r="T7" s="26">
        <f>I7/'Total # Deacons'!I7</f>
        <v>0.33333333333333331</v>
      </c>
      <c r="U7" s="26">
        <f>J7/'Total # Deacons'!J7</f>
        <v>0.54545454545454541</v>
      </c>
      <c r="V7" s="26">
        <f>K7/'Total # Deacons'!K7</f>
        <v>0.58333333333333337</v>
      </c>
    </row>
    <row r="8" spans="1:22">
      <c r="A8" s="13" t="s">
        <v>16</v>
      </c>
      <c r="B8" s="16">
        <v>10</v>
      </c>
      <c r="C8" s="3">
        <v>12</v>
      </c>
      <c r="D8" s="35">
        <v>13</v>
      </c>
      <c r="E8" s="24">
        <v>14</v>
      </c>
      <c r="F8" s="23">
        <v>12</v>
      </c>
      <c r="G8" s="24">
        <v>11</v>
      </c>
      <c r="H8" s="24">
        <v>11</v>
      </c>
      <c r="I8" s="24">
        <v>9</v>
      </c>
      <c r="J8" s="24">
        <v>10</v>
      </c>
      <c r="K8" s="24">
        <v>12</v>
      </c>
      <c r="L8" s="17"/>
      <c r="M8" s="2">
        <v>0.66666666666666663</v>
      </c>
      <c r="N8" s="4">
        <v>0.75</v>
      </c>
      <c r="O8" s="71">
        <f>D8/'Total # Deacons'!D8</f>
        <v>0.72222222222222221</v>
      </c>
      <c r="P8" s="26">
        <f>E8/'Total # Deacons'!E8</f>
        <v>0.77777777777777779</v>
      </c>
      <c r="Q8" s="26">
        <f>F8/'Total # Deacons'!F8</f>
        <v>0.75</v>
      </c>
      <c r="R8" s="26">
        <f>G8/'Total # Deacons'!G8</f>
        <v>0.6470588235294118</v>
      </c>
      <c r="S8" s="26">
        <f>H8/'Total # Deacons'!H8</f>
        <v>0.57894736842105265</v>
      </c>
      <c r="T8" s="26">
        <f>I8/'Total # Deacons'!I8</f>
        <v>0.52941176470588236</v>
      </c>
      <c r="U8" s="26">
        <f>J8/'Total # Deacons'!J8</f>
        <v>0.625</v>
      </c>
      <c r="V8" s="26">
        <f>K8/'Total # Deacons'!K8</f>
        <v>0.6</v>
      </c>
    </row>
    <row r="9" spans="1:22">
      <c r="A9" s="15" t="s">
        <v>80</v>
      </c>
      <c r="B9" s="28"/>
      <c r="C9" s="28"/>
      <c r="D9" s="28"/>
      <c r="E9" s="28"/>
      <c r="F9" s="30"/>
      <c r="G9" s="24">
        <v>4</v>
      </c>
      <c r="H9" s="24">
        <v>4</v>
      </c>
      <c r="I9" s="24">
        <v>4</v>
      </c>
      <c r="J9" s="24">
        <v>2</v>
      </c>
      <c r="K9" s="24">
        <v>1</v>
      </c>
      <c r="L9" s="17"/>
      <c r="M9" s="28"/>
      <c r="N9" s="28"/>
      <c r="O9" s="72"/>
      <c r="P9" s="55"/>
      <c r="Q9" s="56"/>
      <c r="R9" s="26">
        <f>G9/'Total # Deacons'!G9</f>
        <v>0.5714285714285714</v>
      </c>
      <c r="S9" s="26">
        <f>H9/'Total # Deacons'!H9</f>
        <v>0.5714285714285714</v>
      </c>
      <c r="T9" s="26">
        <f>I9/'Total # Deacons'!I9</f>
        <v>0.5714285714285714</v>
      </c>
      <c r="U9" s="26">
        <f>J9/'Total # Deacons'!J9</f>
        <v>0.4</v>
      </c>
      <c r="V9" s="26">
        <f>K9/'Total # Deacons'!K9</f>
        <v>0.33333333333333331</v>
      </c>
    </row>
    <row r="10" spans="1:22">
      <c r="A10" s="13" t="s">
        <v>17</v>
      </c>
      <c r="B10" s="76">
        <v>10</v>
      </c>
      <c r="C10" s="3">
        <v>12</v>
      </c>
      <c r="D10" s="35">
        <v>15</v>
      </c>
      <c r="E10" s="24">
        <v>15</v>
      </c>
      <c r="F10" s="23">
        <v>15</v>
      </c>
      <c r="G10" s="24">
        <v>13</v>
      </c>
      <c r="H10" s="24">
        <v>12</v>
      </c>
      <c r="I10" s="24">
        <v>14</v>
      </c>
      <c r="J10" s="24">
        <v>14</v>
      </c>
      <c r="K10" s="24">
        <v>11</v>
      </c>
      <c r="L10" s="17"/>
      <c r="M10" s="2">
        <v>0.41666666666666669</v>
      </c>
      <c r="N10" s="4">
        <v>0.52170000000000005</v>
      </c>
      <c r="O10" s="71">
        <f>D10/'Total # Deacons'!D10</f>
        <v>0.57692307692307687</v>
      </c>
      <c r="P10" s="26">
        <f>E10/'Total # Deacons'!E10</f>
        <v>0.55555555555555558</v>
      </c>
      <c r="Q10" s="26">
        <f>F10/'Total # Deacons'!F10</f>
        <v>0.55555555555555558</v>
      </c>
      <c r="R10" s="26">
        <f>G10/'Total # Deacons'!G10</f>
        <v>0.5</v>
      </c>
      <c r="S10" s="26">
        <f>H10/'Total # Deacons'!H10</f>
        <v>0.46153846153846156</v>
      </c>
      <c r="T10" s="26">
        <f>I10/'Total # Deacons'!I10</f>
        <v>0.48275862068965519</v>
      </c>
      <c r="U10" s="26">
        <f>J10/'Total # Deacons'!J10</f>
        <v>0.53846153846153844</v>
      </c>
      <c r="V10" s="26">
        <f>K10/'Total # Deacons'!K10</f>
        <v>0.42307692307692307</v>
      </c>
    </row>
    <row r="11" spans="1:22">
      <c r="A11" s="13" t="s">
        <v>18</v>
      </c>
      <c r="B11" s="76">
        <v>1</v>
      </c>
      <c r="C11" s="3">
        <v>1</v>
      </c>
      <c r="D11" s="35">
        <v>0</v>
      </c>
      <c r="E11" s="24">
        <v>0</v>
      </c>
      <c r="F11" s="23">
        <v>0</v>
      </c>
      <c r="G11" s="24">
        <v>0</v>
      </c>
      <c r="H11" s="24">
        <v>0</v>
      </c>
      <c r="I11" s="24">
        <v>1</v>
      </c>
      <c r="J11" s="24">
        <v>1</v>
      </c>
      <c r="K11" s="24">
        <v>1</v>
      </c>
      <c r="L11" s="17"/>
      <c r="M11" s="2">
        <v>0.16666666666666666</v>
      </c>
      <c r="N11" s="4">
        <v>0.25</v>
      </c>
      <c r="O11" s="71">
        <f>D11/'Total # Deacons'!D11</f>
        <v>0</v>
      </c>
      <c r="P11" s="26">
        <f>E11/'Total # Deacons'!E11</f>
        <v>0</v>
      </c>
      <c r="Q11" s="26">
        <f>F11/'Total # Deacons'!F11</f>
        <v>0</v>
      </c>
      <c r="R11" s="26">
        <f>G11/'Total # Deacons'!G11</f>
        <v>0</v>
      </c>
      <c r="S11" s="26">
        <f>H11/'Total # Deacons'!H11</f>
        <v>0</v>
      </c>
      <c r="T11" s="26">
        <f>I11/'Total # Deacons'!I11</f>
        <v>0.2</v>
      </c>
      <c r="U11" s="26">
        <f>J11/'Total # Deacons'!J11</f>
        <v>0.2</v>
      </c>
      <c r="V11" s="26">
        <f>K11/'Total # Deacons'!K11</f>
        <v>0.33333333333333331</v>
      </c>
    </row>
    <row r="12" spans="1:22">
      <c r="A12" s="13" t="s">
        <v>19</v>
      </c>
      <c r="B12" s="76">
        <v>6</v>
      </c>
      <c r="C12" s="3">
        <v>5</v>
      </c>
      <c r="D12" s="35">
        <v>7</v>
      </c>
      <c r="E12" s="24">
        <v>6</v>
      </c>
      <c r="F12" s="23">
        <v>7</v>
      </c>
      <c r="G12" s="24">
        <v>7</v>
      </c>
      <c r="H12" s="24">
        <v>7</v>
      </c>
      <c r="I12" s="24">
        <v>7</v>
      </c>
      <c r="J12" s="24">
        <v>7</v>
      </c>
      <c r="K12" s="24">
        <v>6</v>
      </c>
      <c r="L12" s="17"/>
      <c r="M12" s="2">
        <v>0.66666666666666663</v>
      </c>
      <c r="N12" s="4">
        <v>0.55559999999999998</v>
      </c>
      <c r="O12" s="71">
        <f>D12/'Total # Deacons'!D12</f>
        <v>0.63636363636363635</v>
      </c>
      <c r="P12" s="26">
        <f>E12/'Total # Deacons'!E12</f>
        <v>0.6</v>
      </c>
      <c r="Q12" s="26">
        <f>F12/'Total # Deacons'!F12</f>
        <v>0.63636363636363635</v>
      </c>
      <c r="R12" s="26">
        <f>G12/'Total # Deacons'!G12</f>
        <v>0.63636363636363635</v>
      </c>
      <c r="S12" s="26">
        <f>H12/'Total # Deacons'!H12</f>
        <v>0.63636363636363635</v>
      </c>
      <c r="T12" s="26">
        <f>I12/'Total # Deacons'!I12</f>
        <v>0.63636363636363635</v>
      </c>
      <c r="U12" s="26">
        <f>J12/'Total # Deacons'!J12</f>
        <v>0.58333333333333337</v>
      </c>
      <c r="V12" s="26">
        <f>K12/'Total # Deacons'!K12</f>
        <v>0.54545454545454541</v>
      </c>
    </row>
    <row r="13" spans="1:22">
      <c r="A13" s="13" t="s">
        <v>20</v>
      </c>
      <c r="B13" s="76">
        <v>6</v>
      </c>
      <c r="C13" s="3">
        <v>9</v>
      </c>
      <c r="D13" s="35">
        <v>7</v>
      </c>
      <c r="E13" s="24">
        <v>8</v>
      </c>
      <c r="F13" s="23">
        <v>7</v>
      </c>
      <c r="G13" s="24">
        <v>6</v>
      </c>
      <c r="H13" s="24">
        <v>6</v>
      </c>
      <c r="I13" s="24">
        <v>5</v>
      </c>
      <c r="J13" s="24">
        <v>3</v>
      </c>
      <c r="K13" s="24">
        <v>4</v>
      </c>
      <c r="L13" s="17"/>
      <c r="M13" s="2">
        <v>0.35294117647058826</v>
      </c>
      <c r="N13" s="4">
        <v>0.52939999999999998</v>
      </c>
      <c r="O13" s="71">
        <f>D13/'Total # Deacons'!D13</f>
        <v>0.46666666666666667</v>
      </c>
      <c r="P13" s="26">
        <f>E13/'Total # Deacons'!E13</f>
        <v>0.47058823529411764</v>
      </c>
      <c r="Q13" s="26">
        <f>F13/'Total # Deacons'!F13</f>
        <v>0.35</v>
      </c>
      <c r="R13" s="26">
        <f>G13/'Total # Deacons'!G13</f>
        <v>0.33333333333333331</v>
      </c>
      <c r="S13" s="26">
        <f>H13/'Total # Deacons'!H13</f>
        <v>0.375</v>
      </c>
      <c r="T13" s="26">
        <f>I13/'Total # Deacons'!I13</f>
        <v>0.33333333333333331</v>
      </c>
      <c r="U13" s="26">
        <f>J13/'Total # Deacons'!J13</f>
        <v>0.375</v>
      </c>
      <c r="V13" s="26">
        <f>K13/'Total # Deacons'!K13</f>
        <v>0.44444444444444442</v>
      </c>
    </row>
    <row r="14" spans="1:22">
      <c r="A14" s="13" t="s">
        <v>21</v>
      </c>
      <c r="B14" s="76">
        <v>7</v>
      </c>
      <c r="C14" s="3">
        <v>7</v>
      </c>
      <c r="D14" s="35">
        <v>8</v>
      </c>
      <c r="E14" s="24">
        <v>9</v>
      </c>
      <c r="F14" s="23">
        <v>8</v>
      </c>
      <c r="G14" s="24">
        <v>11</v>
      </c>
      <c r="H14" s="24">
        <v>11</v>
      </c>
      <c r="I14" s="24">
        <v>11</v>
      </c>
      <c r="J14" s="24">
        <v>10</v>
      </c>
      <c r="K14" s="24">
        <v>9</v>
      </c>
      <c r="L14" s="17"/>
      <c r="M14" s="2">
        <v>0.4375</v>
      </c>
      <c r="N14" s="4">
        <v>0.4118</v>
      </c>
      <c r="O14" s="71">
        <f>D14/'Total # Deacons'!D14</f>
        <v>0.47058823529411764</v>
      </c>
      <c r="P14" s="26">
        <f>E14/'Total # Deacons'!E14</f>
        <v>0.6</v>
      </c>
      <c r="Q14" s="26">
        <f>F14/'Total # Deacons'!F14</f>
        <v>0.61538461538461542</v>
      </c>
      <c r="R14" s="26">
        <f>G14/'Total # Deacons'!G14</f>
        <v>0.6875</v>
      </c>
      <c r="S14" s="26">
        <f>H14/'Total # Deacons'!H14</f>
        <v>0.61111111111111116</v>
      </c>
      <c r="T14" s="26">
        <f>I14/'Total # Deacons'!I14</f>
        <v>0.61111111111111116</v>
      </c>
      <c r="U14" s="26">
        <f>J14/'Total # Deacons'!J14</f>
        <v>0.58823529411764708</v>
      </c>
      <c r="V14" s="26">
        <f>K14/'Total # Deacons'!K14</f>
        <v>0.5625</v>
      </c>
    </row>
    <row r="15" spans="1:22">
      <c r="A15" s="13" t="s">
        <v>22</v>
      </c>
      <c r="B15" s="76">
        <v>7</v>
      </c>
      <c r="C15" s="3">
        <v>5</v>
      </c>
      <c r="D15" s="35">
        <v>5</v>
      </c>
      <c r="E15" s="24">
        <v>6</v>
      </c>
      <c r="F15" s="23">
        <v>6</v>
      </c>
      <c r="G15" s="24">
        <v>2</v>
      </c>
      <c r="H15" s="24">
        <v>2</v>
      </c>
      <c r="I15" s="24">
        <v>2</v>
      </c>
      <c r="J15" s="24">
        <v>2</v>
      </c>
      <c r="K15" s="24">
        <v>1</v>
      </c>
      <c r="L15" s="17"/>
      <c r="M15" s="2">
        <v>0.3888888888888889</v>
      </c>
      <c r="N15" s="4">
        <v>0.3125</v>
      </c>
      <c r="O15" s="71">
        <f>D15/'Total # Deacons'!D15</f>
        <v>0.33333333333333331</v>
      </c>
      <c r="P15" s="26">
        <f>E15/'Total # Deacons'!E15</f>
        <v>0.375</v>
      </c>
      <c r="Q15" s="26">
        <f>F15/'Total # Deacons'!F15</f>
        <v>0.5</v>
      </c>
      <c r="R15" s="26">
        <f>G15/'Total # Deacons'!G15</f>
        <v>0.33333333333333331</v>
      </c>
      <c r="S15" s="26">
        <f>H15/'Total # Deacons'!H15</f>
        <v>0.33333333333333331</v>
      </c>
      <c r="T15" s="26">
        <f>I15/'Total # Deacons'!I15</f>
        <v>0.4</v>
      </c>
      <c r="U15" s="26">
        <f>J15/'Total # Deacons'!J15</f>
        <v>0.33333333333333331</v>
      </c>
      <c r="V15" s="26">
        <f>K15/'Total # Deacons'!K15</f>
        <v>0.16666666666666666</v>
      </c>
    </row>
    <row r="16" spans="1:22">
      <c r="A16" s="13" t="s">
        <v>23</v>
      </c>
      <c r="B16" s="76">
        <v>14</v>
      </c>
      <c r="C16" s="3">
        <v>15</v>
      </c>
      <c r="D16" s="35">
        <v>15</v>
      </c>
      <c r="E16" s="24">
        <v>17</v>
      </c>
      <c r="F16" s="23">
        <v>17</v>
      </c>
      <c r="G16" s="24">
        <v>17</v>
      </c>
      <c r="H16" s="24">
        <v>18</v>
      </c>
      <c r="I16" s="24">
        <v>17</v>
      </c>
      <c r="J16" s="24">
        <v>22</v>
      </c>
      <c r="K16" s="24">
        <v>22</v>
      </c>
      <c r="L16" s="17"/>
      <c r="M16" s="2">
        <v>0.45161290322580644</v>
      </c>
      <c r="N16" s="4">
        <v>0.46879999999999999</v>
      </c>
      <c r="O16" s="71">
        <f>D16/'Total # Deacons'!D16</f>
        <v>0.44117647058823528</v>
      </c>
      <c r="P16" s="26">
        <f>E16/'Total # Deacons'!E16</f>
        <v>0.54838709677419351</v>
      </c>
      <c r="Q16" s="26">
        <f>F16/'Total # Deacons'!F16</f>
        <v>0.6071428571428571</v>
      </c>
      <c r="R16" s="26">
        <f>G16/'Total # Deacons'!G16</f>
        <v>0.56666666666666665</v>
      </c>
      <c r="S16" s="26">
        <f>H16/'Total # Deacons'!H16</f>
        <v>0.5625</v>
      </c>
      <c r="T16" s="26">
        <f>I16/'Total # Deacons'!I16</f>
        <v>0.51515151515151514</v>
      </c>
      <c r="U16" s="26">
        <f>J16/'Total # Deacons'!J16</f>
        <v>0.53658536585365857</v>
      </c>
      <c r="V16" s="26">
        <f>K16/'Total # Deacons'!K16</f>
        <v>0.52380952380952384</v>
      </c>
    </row>
    <row r="17" spans="1:22">
      <c r="A17" s="13" t="s">
        <v>24</v>
      </c>
      <c r="B17" s="76">
        <v>12</v>
      </c>
      <c r="C17" s="3">
        <v>13</v>
      </c>
      <c r="D17" s="37"/>
      <c r="E17" s="28"/>
      <c r="F17" s="30"/>
      <c r="G17" s="28"/>
      <c r="H17" s="28"/>
      <c r="I17" s="28"/>
      <c r="J17" s="28"/>
      <c r="K17" s="28"/>
      <c r="L17" s="17"/>
      <c r="M17" s="2">
        <v>0.5714285714285714</v>
      </c>
      <c r="N17" s="4">
        <v>0.61899999999999999</v>
      </c>
      <c r="O17" s="73"/>
      <c r="P17" s="32"/>
      <c r="Q17" s="32"/>
      <c r="R17" s="32"/>
      <c r="S17" s="32"/>
      <c r="T17" s="32"/>
      <c r="U17" s="32"/>
      <c r="V17" s="32"/>
    </row>
    <row r="18" spans="1:22">
      <c r="A18" s="13" t="s">
        <v>25</v>
      </c>
      <c r="B18" s="76">
        <v>6</v>
      </c>
      <c r="C18" s="3">
        <v>6</v>
      </c>
      <c r="D18" s="35">
        <v>7</v>
      </c>
      <c r="E18" s="24">
        <v>9</v>
      </c>
      <c r="F18" s="23">
        <v>10</v>
      </c>
      <c r="G18" s="24">
        <v>11</v>
      </c>
      <c r="H18" s="24">
        <v>10</v>
      </c>
      <c r="I18" s="24">
        <v>9</v>
      </c>
      <c r="J18" s="24">
        <v>12</v>
      </c>
      <c r="K18" s="24">
        <v>11</v>
      </c>
      <c r="L18" s="17"/>
      <c r="M18" s="2">
        <v>0.5</v>
      </c>
      <c r="N18" s="4">
        <v>0.54549999999999998</v>
      </c>
      <c r="O18" s="71">
        <f>D18/'Total # Deacons'!D18</f>
        <v>0.5</v>
      </c>
      <c r="P18" s="26">
        <f>E18/'Total # Deacons'!E18</f>
        <v>0.6428571428571429</v>
      </c>
      <c r="Q18" s="26">
        <f>F18/'Total # Deacons'!F18</f>
        <v>0.7142857142857143</v>
      </c>
      <c r="R18" s="26">
        <f>G18/'Total # Deacons'!G18</f>
        <v>0.61111111111111116</v>
      </c>
      <c r="S18" s="26">
        <f>H18/'Total # Deacons'!H18</f>
        <v>0.625</v>
      </c>
      <c r="T18" s="26">
        <f>I18/'Total # Deacons'!I18</f>
        <v>0.5625</v>
      </c>
      <c r="U18" s="26">
        <f>J18/'Total # Deacons'!J18</f>
        <v>0.63157894736842102</v>
      </c>
      <c r="V18" s="26">
        <f>K18/'Total # Deacons'!K18</f>
        <v>0.73333333333333328</v>
      </c>
    </row>
    <row r="19" spans="1:22">
      <c r="A19" s="13" t="s">
        <v>26</v>
      </c>
      <c r="B19" s="76">
        <v>7</v>
      </c>
      <c r="C19" s="3">
        <v>8</v>
      </c>
      <c r="D19" s="35">
        <v>6</v>
      </c>
      <c r="E19" s="24">
        <v>8</v>
      </c>
      <c r="F19" s="23">
        <v>9</v>
      </c>
      <c r="G19" s="24">
        <v>7</v>
      </c>
      <c r="H19" s="24">
        <v>5</v>
      </c>
      <c r="I19" s="24">
        <v>4</v>
      </c>
      <c r="J19" s="24">
        <v>5</v>
      </c>
      <c r="K19" s="24">
        <v>6</v>
      </c>
      <c r="L19" s="17"/>
      <c r="M19" s="2">
        <v>0.58333333333333337</v>
      </c>
      <c r="N19" s="4">
        <v>0.61539999999999995</v>
      </c>
      <c r="O19" s="71">
        <f>D19/'Total # Deacons'!D19</f>
        <v>0.66666666666666663</v>
      </c>
      <c r="P19" s="26">
        <f>E19/'Total # Deacons'!E19</f>
        <v>0.66666666666666663</v>
      </c>
      <c r="Q19" s="26">
        <f>F19/'Total # Deacons'!F19</f>
        <v>0.69230769230769229</v>
      </c>
      <c r="R19" s="26">
        <f>G19/'Total # Deacons'!G19</f>
        <v>0.53846153846153844</v>
      </c>
      <c r="S19" s="26">
        <f>H19/'Total # Deacons'!H19</f>
        <v>0.41666666666666669</v>
      </c>
      <c r="T19" s="26">
        <f>I19/'Total # Deacons'!I19</f>
        <v>0.44444444444444442</v>
      </c>
      <c r="U19" s="26">
        <f>J19/'Total # Deacons'!J19</f>
        <v>0.41666666666666669</v>
      </c>
      <c r="V19" s="26">
        <f>K19/'Total # Deacons'!K19</f>
        <v>0.46153846153846156</v>
      </c>
    </row>
    <row r="20" spans="1:22">
      <c r="A20" s="13" t="s">
        <v>27</v>
      </c>
      <c r="B20" s="76">
        <v>7</v>
      </c>
      <c r="C20" s="3">
        <v>7</v>
      </c>
      <c r="D20" s="35">
        <v>7</v>
      </c>
      <c r="E20" s="24">
        <v>8</v>
      </c>
      <c r="F20" s="23">
        <v>8</v>
      </c>
      <c r="G20" s="24">
        <v>8</v>
      </c>
      <c r="H20" s="24">
        <v>7</v>
      </c>
      <c r="I20" s="24">
        <v>7</v>
      </c>
      <c r="J20" s="24">
        <v>7</v>
      </c>
      <c r="K20" s="24">
        <v>6</v>
      </c>
      <c r="L20" s="17"/>
      <c r="M20" s="2">
        <v>0.5</v>
      </c>
      <c r="N20" s="4">
        <v>0.4667</v>
      </c>
      <c r="O20" s="71">
        <f>D20/'Total # Deacons'!D20</f>
        <v>0.63636363636363635</v>
      </c>
      <c r="P20" s="26">
        <f>E20/'Total # Deacons'!E20</f>
        <v>0.72727272727272729</v>
      </c>
      <c r="Q20" s="26">
        <f>F20/'Total # Deacons'!F20</f>
        <v>0.66666666666666663</v>
      </c>
      <c r="R20" s="26">
        <f>G20/'Total # Deacons'!G20</f>
        <v>0.8</v>
      </c>
      <c r="S20" s="26">
        <f>H20/'Total # Deacons'!H20</f>
        <v>0.7</v>
      </c>
      <c r="T20" s="26">
        <f>I20/'Total # Deacons'!I20</f>
        <v>0.63636363636363635</v>
      </c>
      <c r="U20" s="26">
        <f>J20/'Total # Deacons'!J20</f>
        <v>0.63636363636363635</v>
      </c>
      <c r="V20" s="26">
        <f>K20/'Total # Deacons'!K20</f>
        <v>0.54545454545454541</v>
      </c>
    </row>
    <row r="21" spans="1:22">
      <c r="A21" s="13" t="s">
        <v>28</v>
      </c>
      <c r="B21" s="76">
        <v>4</v>
      </c>
      <c r="C21" s="3">
        <v>6</v>
      </c>
      <c r="D21" s="35">
        <v>7</v>
      </c>
      <c r="E21" s="24">
        <v>7</v>
      </c>
      <c r="F21" s="23">
        <v>6</v>
      </c>
      <c r="G21" s="24">
        <v>7</v>
      </c>
      <c r="H21" s="28"/>
      <c r="I21" s="28"/>
      <c r="J21" s="28"/>
      <c r="K21" s="28"/>
      <c r="L21" s="17"/>
      <c r="M21" s="2">
        <v>0.26666666666666666</v>
      </c>
      <c r="N21" s="4">
        <v>0.4</v>
      </c>
      <c r="O21" s="71">
        <f>D21/'Total # Deacons'!D21</f>
        <v>0.46666666666666667</v>
      </c>
      <c r="P21" s="26">
        <f>E21/'Total # Deacons'!E21</f>
        <v>0.3888888888888889</v>
      </c>
      <c r="Q21" s="26">
        <f>F21/'Total # Deacons'!F21</f>
        <v>0.35294117647058826</v>
      </c>
      <c r="R21" s="26">
        <f>G21/'Total # Deacons'!G21</f>
        <v>0.4375</v>
      </c>
      <c r="S21" s="55"/>
      <c r="T21" s="55"/>
      <c r="U21" s="55"/>
      <c r="V21" s="55"/>
    </row>
    <row r="22" spans="1:22">
      <c r="A22" s="13" t="s">
        <v>29</v>
      </c>
      <c r="B22" s="76">
        <v>3</v>
      </c>
      <c r="C22" s="3">
        <v>3</v>
      </c>
      <c r="D22" s="35">
        <v>3</v>
      </c>
      <c r="E22" s="24">
        <v>2</v>
      </c>
      <c r="F22" s="23">
        <v>2</v>
      </c>
      <c r="G22" s="24">
        <v>2</v>
      </c>
      <c r="H22" s="24">
        <v>1</v>
      </c>
      <c r="I22" s="24">
        <v>2</v>
      </c>
      <c r="J22" s="24">
        <v>2</v>
      </c>
      <c r="K22" s="24">
        <v>2</v>
      </c>
      <c r="L22" s="17"/>
      <c r="M22" s="2">
        <v>0.27272727272727271</v>
      </c>
      <c r="N22" s="4">
        <v>0.2727</v>
      </c>
      <c r="O22" s="71">
        <f>D22/'Total # Deacons'!D22</f>
        <v>0.25</v>
      </c>
      <c r="P22" s="26">
        <f>E22/'Total # Deacons'!E22</f>
        <v>0.22222222222222221</v>
      </c>
      <c r="Q22" s="26">
        <f>F22/'Total # Deacons'!F22</f>
        <v>0.25</v>
      </c>
      <c r="R22" s="26">
        <f>G22/'Total # Deacons'!G22</f>
        <v>0.15384615384615385</v>
      </c>
      <c r="S22" s="26">
        <f>H22/'Total # Deacons'!H22</f>
        <v>7.6923076923076927E-2</v>
      </c>
      <c r="T22" s="26">
        <f>I22/'Total # Deacons'!I22</f>
        <v>0.18181818181818182</v>
      </c>
      <c r="U22" s="26">
        <f>J22/'Total # Deacons'!J22</f>
        <v>0.2</v>
      </c>
      <c r="V22" s="26">
        <f>K22/'Total # Deacons'!K22</f>
        <v>0.18181818181818182</v>
      </c>
    </row>
    <row r="23" spans="1:22">
      <c r="A23" s="15" t="s">
        <v>30</v>
      </c>
      <c r="B23" s="28"/>
      <c r="C23" s="28"/>
      <c r="D23" s="24">
        <v>5</v>
      </c>
      <c r="E23" s="24">
        <v>4</v>
      </c>
      <c r="F23" s="23">
        <v>3</v>
      </c>
      <c r="G23" s="24">
        <v>1</v>
      </c>
      <c r="H23" s="24">
        <v>2</v>
      </c>
      <c r="I23" s="24">
        <v>2</v>
      </c>
      <c r="J23" s="24">
        <v>2</v>
      </c>
      <c r="K23" s="24">
        <v>2</v>
      </c>
      <c r="L23" s="17"/>
      <c r="M23" s="28"/>
      <c r="N23" s="28"/>
      <c r="O23" s="74">
        <f>D23/'Total # Deacons'!D23</f>
        <v>0.55555555555555558</v>
      </c>
      <c r="P23" s="26">
        <f>E23/'Total # Deacons'!E23</f>
        <v>0.5</v>
      </c>
      <c r="Q23" s="26">
        <f>F23/'Total # Deacons'!F23</f>
        <v>0.33333333333333331</v>
      </c>
      <c r="R23" s="26">
        <f>G23/'Total # Deacons'!G23</f>
        <v>0.125</v>
      </c>
      <c r="S23" s="26">
        <f>H23/'Total # Deacons'!H23</f>
        <v>0.25</v>
      </c>
      <c r="T23" s="26">
        <f>I23/'Total # Deacons'!I23</f>
        <v>0.22222222222222221</v>
      </c>
      <c r="U23" s="26">
        <f>J23/'Total # Deacons'!J23</f>
        <v>0.22222222222222221</v>
      </c>
      <c r="V23" s="26">
        <f>K23/'Total # Deacons'!K23</f>
        <v>0.2857142857142857</v>
      </c>
    </row>
    <row r="24" spans="1:22">
      <c r="A24" s="15" t="s">
        <v>31</v>
      </c>
      <c r="B24" s="28"/>
      <c r="C24" s="28"/>
      <c r="D24" s="24">
        <v>7</v>
      </c>
      <c r="E24" s="24">
        <v>7</v>
      </c>
      <c r="F24" s="23">
        <v>7</v>
      </c>
      <c r="G24" s="24">
        <v>8</v>
      </c>
      <c r="H24" s="24">
        <v>4</v>
      </c>
      <c r="I24" s="24">
        <v>4</v>
      </c>
      <c r="J24" s="24">
        <v>1</v>
      </c>
      <c r="K24" s="24">
        <v>2</v>
      </c>
      <c r="L24" s="17"/>
      <c r="M24" s="28"/>
      <c r="N24" s="28"/>
      <c r="O24" s="74">
        <f>D24/'Total # Deacons'!D24</f>
        <v>0.58333333333333337</v>
      </c>
      <c r="P24" s="26">
        <f>E24/'Total # Deacons'!E24</f>
        <v>0.53846153846153844</v>
      </c>
      <c r="Q24" s="26">
        <f>F24/'Total # Deacons'!F24</f>
        <v>0.58333333333333337</v>
      </c>
      <c r="R24" s="26">
        <f>G24/'Total # Deacons'!G24</f>
        <v>0.72727272727272729</v>
      </c>
      <c r="S24" s="26">
        <f>H24/'Total # Deacons'!H24</f>
        <v>0.5714285714285714</v>
      </c>
      <c r="T24" s="26">
        <f>I24/'Total # Deacons'!I24</f>
        <v>0.66666666666666663</v>
      </c>
      <c r="U24" s="26">
        <f>J24/'Total # Deacons'!J24</f>
        <v>0.25</v>
      </c>
      <c r="V24" s="26">
        <f>K24/'Total # Deacons'!K24</f>
        <v>0.33333333333333331</v>
      </c>
    </row>
    <row r="25" spans="1:22">
      <c r="A25" s="13" t="s">
        <v>32</v>
      </c>
      <c r="B25" s="76">
        <v>11</v>
      </c>
      <c r="C25" s="3">
        <v>12</v>
      </c>
      <c r="D25" s="35">
        <v>14</v>
      </c>
      <c r="E25" s="24">
        <v>18</v>
      </c>
      <c r="F25" s="23">
        <v>16</v>
      </c>
      <c r="G25" s="24">
        <v>14</v>
      </c>
      <c r="H25" s="24">
        <v>10</v>
      </c>
      <c r="I25" s="24">
        <v>9</v>
      </c>
      <c r="J25" s="24">
        <v>10</v>
      </c>
      <c r="K25" s="24">
        <v>7</v>
      </c>
      <c r="L25" s="17"/>
      <c r="M25" s="2">
        <v>0.47826086956521741</v>
      </c>
      <c r="N25" s="4">
        <v>0.5</v>
      </c>
      <c r="O25" s="71">
        <f>D25/'Total # Deacons'!D25</f>
        <v>0.5</v>
      </c>
      <c r="P25" s="26">
        <f>E25/'Total # Deacons'!E25</f>
        <v>0.62068965517241381</v>
      </c>
      <c r="Q25" s="26">
        <f>F25/'Total # Deacons'!F25</f>
        <v>0.59259259259259256</v>
      </c>
      <c r="R25" s="26">
        <f>G25/'Total # Deacons'!G25</f>
        <v>0.51851851851851849</v>
      </c>
      <c r="S25" s="26">
        <f>H25/'Total # Deacons'!H25</f>
        <v>0.37037037037037035</v>
      </c>
      <c r="T25" s="26">
        <f>I25/'Total # Deacons'!I25</f>
        <v>0.36</v>
      </c>
      <c r="U25" s="26">
        <f>J25/'Total # Deacons'!J25</f>
        <v>0.41666666666666669</v>
      </c>
      <c r="V25" s="26">
        <f>K25/'Total # Deacons'!K25</f>
        <v>0.35</v>
      </c>
    </row>
    <row r="26" spans="1:22">
      <c r="A26" s="13" t="s">
        <v>81</v>
      </c>
      <c r="B26" s="76">
        <v>14</v>
      </c>
      <c r="C26" s="3">
        <v>17</v>
      </c>
      <c r="D26" s="35">
        <v>15</v>
      </c>
      <c r="E26" s="24">
        <v>16</v>
      </c>
      <c r="F26" s="23">
        <v>15</v>
      </c>
      <c r="G26" s="24">
        <v>14</v>
      </c>
      <c r="H26" s="24">
        <v>12</v>
      </c>
      <c r="I26" s="24">
        <v>13</v>
      </c>
      <c r="J26" s="24">
        <v>12</v>
      </c>
      <c r="K26" s="24">
        <v>15</v>
      </c>
      <c r="L26" s="17"/>
      <c r="M26" s="2">
        <v>0.63636363636363635</v>
      </c>
      <c r="N26" s="4">
        <v>0.70830000000000004</v>
      </c>
      <c r="O26" s="71">
        <f>D26/'Total # Deacons'!D26</f>
        <v>0.65217391304347827</v>
      </c>
      <c r="P26" s="26">
        <f>E26/'Total # Deacons'!E26</f>
        <v>0.64</v>
      </c>
      <c r="Q26" s="26">
        <f>F26/'Total # Deacons'!F26</f>
        <v>0.68181818181818177</v>
      </c>
      <c r="R26" s="26">
        <f>G26/'Total # Deacons'!G26</f>
        <v>0.63636363636363635</v>
      </c>
      <c r="S26" s="26">
        <f>H26/'Total # Deacons'!H26</f>
        <v>0.54545454545454541</v>
      </c>
      <c r="T26" s="26">
        <f>I26/'Total # Deacons'!I26</f>
        <v>0.61904761904761907</v>
      </c>
      <c r="U26" s="26">
        <f>J26/'Total # Deacons'!J26</f>
        <v>0.54545454545454541</v>
      </c>
      <c r="V26" s="26">
        <f>K26/'Total # Deacons'!K26</f>
        <v>0.6</v>
      </c>
    </row>
    <row r="27" spans="1:22">
      <c r="A27" s="13" t="s">
        <v>33</v>
      </c>
      <c r="B27" s="76">
        <v>3</v>
      </c>
      <c r="C27" s="3">
        <v>3</v>
      </c>
      <c r="D27" s="35">
        <v>0</v>
      </c>
      <c r="E27" s="24">
        <v>1</v>
      </c>
      <c r="F27" s="23">
        <v>3</v>
      </c>
      <c r="G27" s="24">
        <v>1</v>
      </c>
      <c r="H27" s="24">
        <v>2</v>
      </c>
      <c r="I27" s="24">
        <v>2</v>
      </c>
      <c r="J27" s="24">
        <v>2</v>
      </c>
      <c r="K27" s="24">
        <v>2</v>
      </c>
      <c r="L27" s="17"/>
      <c r="M27" s="2">
        <v>0.33333333333333331</v>
      </c>
      <c r="N27" s="4">
        <v>0.3</v>
      </c>
      <c r="O27" s="71">
        <f>D27/'Total # Deacons'!D27</f>
        <v>0</v>
      </c>
      <c r="P27" s="26">
        <f>E27/'Total # Deacons'!E27</f>
        <v>9.0909090909090912E-2</v>
      </c>
      <c r="Q27" s="26">
        <f>F27/'Total # Deacons'!F27</f>
        <v>0.23076923076923078</v>
      </c>
      <c r="R27" s="26">
        <f>G27/'Total # Deacons'!G27</f>
        <v>8.3333333333333329E-2</v>
      </c>
      <c r="S27" s="26">
        <f>H27/'Total # Deacons'!H27</f>
        <v>0.16666666666666666</v>
      </c>
      <c r="T27" s="26">
        <f>I27/'Total # Deacons'!I27</f>
        <v>0.18181818181818182</v>
      </c>
      <c r="U27" s="26">
        <f>J27/'Total # Deacons'!J27</f>
        <v>0.18181818181818182</v>
      </c>
      <c r="V27" s="26">
        <f>K27/'Total # Deacons'!K27</f>
        <v>0.22222222222222221</v>
      </c>
    </row>
    <row r="28" spans="1:22">
      <c r="A28" s="13" t="s">
        <v>34</v>
      </c>
      <c r="B28" s="76">
        <v>11</v>
      </c>
      <c r="C28" s="3">
        <v>10</v>
      </c>
      <c r="D28" s="35">
        <v>7</v>
      </c>
      <c r="E28" s="24">
        <v>7</v>
      </c>
      <c r="F28" s="23">
        <v>7</v>
      </c>
      <c r="G28" s="24">
        <v>6</v>
      </c>
      <c r="H28" s="24">
        <v>7</v>
      </c>
      <c r="I28" s="24">
        <v>7</v>
      </c>
      <c r="J28" s="24">
        <v>3</v>
      </c>
      <c r="K28" s="24">
        <v>4</v>
      </c>
      <c r="L28" s="17"/>
      <c r="M28" s="2">
        <v>0.73333333333333328</v>
      </c>
      <c r="N28" s="4">
        <v>0.66669999999999996</v>
      </c>
      <c r="O28" s="71">
        <f>D28/'Total # Deacons'!D28</f>
        <v>0.53846153846153844</v>
      </c>
      <c r="P28" s="26">
        <f>E28/'Total # Deacons'!E28</f>
        <v>0.41176470588235292</v>
      </c>
      <c r="Q28" s="26">
        <f>F28/'Total # Deacons'!F28</f>
        <v>0.3888888888888889</v>
      </c>
      <c r="R28" s="26">
        <f>G28/'Total # Deacons'!G28</f>
        <v>0.4</v>
      </c>
      <c r="S28" s="26">
        <f>H28/'Total # Deacons'!H28</f>
        <v>0.4375</v>
      </c>
      <c r="T28" s="26">
        <f>I28/'Total # Deacons'!I28</f>
        <v>0.4375</v>
      </c>
      <c r="U28" s="26">
        <f>J28/'Total # Deacons'!J28</f>
        <v>0.2</v>
      </c>
      <c r="V28" s="26">
        <f>K28/'Total # Deacons'!K28</f>
        <v>0.2857142857142857</v>
      </c>
    </row>
    <row r="29" spans="1:22">
      <c r="A29" s="13" t="s">
        <v>35</v>
      </c>
      <c r="B29" s="76">
        <v>9</v>
      </c>
      <c r="C29" s="3">
        <v>11</v>
      </c>
      <c r="D29" s="35">
        <v>9</v>
      </c>
      <c r="E29" s="24">
        <v>8</v>
      </c>
      <c r="F29" s="23">
        <v>7</v>
      </c>
      <c r="G29" s="24">
        <v>9</v>
      </c>
      <c r="H29" s="24">
        <v>9</v>
      </c>
      <c r="I29" s="24">
        <v>12</v>
      </c>
      <c r="J29" s="24">
        <v>10</v>
      </c>
      <c r="K29" s="24">
        <v>8</v>
      </c>
      <c r="L29" s="17"/>
      <c r="M29" s="2">
        <v>0.40909090909090912</v>
      </c>
      <c r="N29" s="4">
        <v>0.44</v>
      </c>
      <c r="O29" s="71">
        <f>D29/'Total # Deacons'!D29</f>
        <v>0.375</v>
      </c>
      <c r="P29" s="26">
        <f>E29/'Total # Deacons'!E29</f>
        <v>0.30769230769230771</v>
      </c>
      <c r="Q29" s="26">
        <f>F29/'Total # Deacons'!F29</f>
        <v>0.28000000000000003</v>
      </c>
      <c r="R29" s="26">
        <f>G29/'Total # Deacons'!G29</f>
        <v>0.36</v>
      </c>
      <c r="S29" s="26">
        <f>H29/'Total # Deacons'!H29</f>
        <v>0.375</v>
      </c>
      <c r="T29" s="26">
        <f>I29/'Total # Deacons'!I29</f>
        <v>0.46153846153846156</v>
      </c>
      <c r="U29" s="26">
        <f>J29/'Total # Deacons'!J29</f>
        <v>0.41666666666666669</v>
      </c>
      <c r="V29" s="26">
        <f>K29/'Total # Deacons'!K29</f>
        <v>0.42105263157894735</v>
      </c>
    </row>
    <row r="30" spans="1:22">
      <c r="A30" s="13" t="s">
        <v>36</v>
      </c>
      <c r="B30" s="76">
        <v>12</v>
      </c>
      <c r="C30" s="3">
        <v>13</v>
      </c>
      <c r="D30" s="35">
        <v>15</v>
      </c>
      <c r="E30" s="24">
        <v>11</v>
      </c>
      <c r="F30" s="23">
        <v>10</v>
      </c>
      <c r="G30" s="24">
        <v>9</v>
      </c>
      <c r="H30" s="24">
        <v>7</v>
      </c>
      <c r="I30" s="24">
        <v>7</v>
      </c>
      <c r="J30" s="24">
        <v>7</v>
      </c>
      <c r="K30" s="24">
        <v>7</v>
      </c>
      <c r="L30" s="17"/>
      <c r="M30" s="2">
        <v>0.5</v>
      </c>
      <c r="N30" s="4">
        <v>0.68420000000000003</v>
      </c>
      <c r="O30" s="71">
        <f>D30/'Total # Deacons'!D30</f>
        <v>0.7142857142857143</v>
      </c>
      <c r="P30" s="26">
        <f>E30/'Total # Deacons'!E30</f>
        <v>0.55000000000000004</v>
      </c>
      <c r="Q30" s="26">
        <f>F30/'Total # Deacons'!F30</f>
        <v>0.5</v>
      </c>
      <c r="R30" s="26">
        <f>G30/'Total # Deacons'!G30</f>
        <v>0.45</v>
      </c>
      <c r="S30" s="26">
        <f>H30/'Total # Deacons'!H30</f>
        <v>0.35</v>
      </c>
      <c r="T30" s="26">
        <f>I30/'Total # Deacons'!I30</f>
        <v>0.4375</v>
      </c>
      <c r="U30" s="26">
        <f>J30/'Total # Deacons'!J30</f>
        <v>0.41176470588235292</v>
      </c>
      <c r="V30" s="26">
        <f>K30/'Total # Deacons'!K30</f>
        <v>0.3888888888888889</v>
      </c>
    </row>
    <row r="31" spans="1:22">
      <c r="A31" s="15" t="s">
        <v>37</v>
      </c>
      <c r="B31" s="28"/>
      <c r="C31" s="28"/>
      <c r="D31" s="24">
        <v>1</v>
      </c>
      <c r="E31" s="24">
        <v>1</v>
      </c>
      <c r="F31" s="23">
        <v>1</v>
      </c>
      <c r="G31" s="24">
        <v>0</v>
      </c>
      <c r="H31" s="24">
        <v>0</v>
      </c>
      <c r="I31" s="24">
        <v>0</v>
      </c>
      <c r="J31" s="24">
        <v>1</v>
      </c>
      <c r="K31" s="24">
        <v>1</v>
      </c>
      <c r="L31" s="17"/>
      <c r="M31" s="28"/>
      <c r="N31" s="28"/>
      <c r="O31" s="74">
        <f>D31/'Total # Deacons'!D31</f>
        <v>1</v>
      </c>
      <c r="P31" s="26">
        <f>E31/'Total # Deacons'!E31</f>
        <v>1</v>
      </c>
      <c r="Q31" s="26">
        <f>F31/'Total # Deacons'!F31</f>
        <v>1</v>
      </c>
      <c r="R31" s="26">
        <f>G31/'Total # Deacons'!G31</f>
        <v>0</v>
      </c>
      <c r="S31" s="26">
        <f>H31/'Total # Deacons'!H31</f>
        <v>0</v>
      </c>
      <c r="T31" s="26">
        <f>I31/'Total # Deacons'!I31</f>
        <v>0</v>
      </c>
      <c r="U31" s="26">
        <f>J31/'Total # Deacons'!J31</f>
        <v>0.33333333333333331</v>
      </c>
      <c r="V31" s="26">
        <f>K31/'Total # Deacons'!K31</f>
        <v>0.33333333333333331</v>
      </c>
    </row>
    <row r="32" spans="1:22">
      <c r="A32" s="13" t="s">
        <v>38</v>
      </c>
      <c r="B32" s="76">
        <v>1</v>
      </c>
      <c r="C32" s="3">
        <v>1</v>
      </c>
      <c r="D32" s="35">
        <v>1</v>
      </c>
      <c r="E32" s="24">
        <v>1</v>
      </c>
      <c r="F32" s="23">
        <v>2</v>
      </c>
      <c r="G32" s="24">
        <v>1</v>
      </c>
      <c r="H32" s="24">
        <v>2</v>
      </c>
      <c r="I32" s="24">
        <v>2</v>
      </c>
      <c r="J32" s="24">
        <v>3</v>
      </c>
      <c r="K32" s="24">
        <v>2</v>
      </c>
      <c r="L32" s="17"/>
      <c r="M32" s="2">
        <v>0.25</v>
      </c>
      <c r="N32" s="4">
        <v>0.25</v>
      </c>
      <c r="O32" s="71">
        <f>D32/'Total # Deacons'!D32</f>
        <v>0.33333333333333331</v>
      </c>
      <c r="P32" s="26">
        <f>E32/'Total # Deacons'!E32</f>
        <v>0.25</v>
      </c>
      <c r="Q32" s="26">
        <f>F32/'Total # Deacons'!F32</f>
        <v>0.4</v>
      </c>
      <c r="R32" s="26">
        <f>G32/'Total # Deacons'!G32</f>
        <v>0.33333333333333331</v>
      </c>
      <c r="S32" s="26">
        <f>H32/'Total # Deacons'!H32</f>
        <v>0.5</v>
      </c>
      <c r="T32" s="26">
        <f>I32/'Total # Deacons'!I32</f>
        <v>0.5</v>
      </c>
      <c r="U32" s="26">
        <f>J32/'Total # Deacons'!J32</f>
        <v>0.75</v>
      </c>
      <c r="V32" s="26">
        <f>K32/'Total # Deacons'!K32</f>
        <v>0.66666666666666663</v>
      </c>
    </row>
    <row r="33" spans="1:22">
      <c r="A33" s="13" t="s">
        <v>39</v>
      </c>
      <c r="B33" s="76">
        <v>2</v>
      </c>
      <c r="C33" s="3">
        <v>2</v>
      </c>
      <c r="D33" s="35">
        <v>3</v>
      </c>
      <c r="E33" s="24">
        <v>2</v>
      </c>
      <c r="F33" s="23">
        <v>4</v>
      </c>
      <c r="G33" s="24">
        <v>6</v>
      </c>
      <c r="H33" s="24">
        <v>3</v>
      </c>
      <c r="I33" s="24">
        <v>3</v>
      </c>
      <c r="J33" s="24">
        <v>2</v>
      </c>
      <c r="K33" s="24">
        <v>2</v>
      </c>
      <c r="L33" s="17"/>
      <c r="M33" s="2">
        <v>0.33333333333333331</v>
      </c>
      <c r="N33" s="4">
        <v>0.4</v>
      </c>
      <c r="O33" s="71">
        <f>D33/'Total # Deacons'!D33</f>
        <v>0.6</v>
      </c>
      <c r="P33" s="26">
        <f>E33/'Total # Deacons'!E33</f>
        <v>0.66666666666666663</v>
      </c>
      <c r="Q33" s="26">
        <f>F33/'Total # Deacons'!F33</f>
        <v>0.8</v>
      </c>
      <c r="R33" s="26">
        <f>G33/'Total # Deacons'!G33</f>
        <v>0.75</v>
      </c>
      <c r="S33" s="26">
        <f>H33/'Total # Deacons'!H33</f>
        <v>0.42857142857142855</v>
      </c>
      <c r="T33" s="26">
        <f>I33/'Total # Deacons'!I33</f>
        <v>0.42857142857142855</v>
      </c>
      <c r="U33" s="26">
        <f>J33/'Total # Deacons'!J33</f>
        <v>0.25</v>
      </c>
      <c r="V33" s="26">
        <f>K33/'Total # Deacons'!K33</f>
        <v>0.2857142857142857</v>
      </c>
    </row>
    <row r="34" spans="1:22">
      <c r="A34" s="13" t="s">
        <v>40</v>
      </c>
      <c r="B34" s="76">
        <v>3</v>
      </c>
      <c r="C34" s="3">
        <v>2</v>
      </c>
      <c r="D34" s="35">
        <v>2</v>
      </c>
      <c r="E34" s="24">
        <v>5</v>
      </c>
      <c r="F34" s="23">
        <v>5</v>
      </c>
      <c r="G34" s="24">
        <v>4</v>
      </c>
      <c r="H34" s="24">
        <v>3</v>
      </c>
      <c r="I34" s="24">
        <v>2</v>
      </c>
      <c r="J34" s="24">
        <v>3</v>
      </c>
      <c r="K34" s="24">
        <v>3</v>
      </c>
      <c r="L34" s="17"/>
      <c r="M34" s="2">
        <v>0.6</v>
      </c>
      <c r="N34" s="4">
        <v>0.66669999999999996</v>
      </c>
      <c r="O34" s="71">
        <f>D34/'Total # Deacons'!D34</f>
        <v>0.5</v>
      </c>
      <c r="P34" s="26">
        <f>E34/'Total # Deacons'!E34</f>
        <v>0.83333333333333337</v>
      </c>
      <c r="Q34" s="26">
        <f>F34/'Total # Deacons'!F34</f>
        <v>0.83333333333333337</v>
      </c>
      <c r="R34" s="26">
        <f>G34/'Total # Deacons'!G34</f>
        <v>0.8</v>
      </c>
      <c r="S34" s="26">
        <f>H34/'Total # Deacons'!H34</f>
        <v>1</v>
      </c>
      <c r="T34" s="26">
        <f>I34/'Total # Deacons'!I34</f>
        <v>1</v>
      </c>
      <c r="U34" s="26">
        <f>J34/'Total # Deacons'!J34</f>
        <v>1</v>
      </c>
      <c r="V34" s="26">
        <f>K34/'Total # Deacons'!K34</f>
        <v>1</v>
      </c>
    </row>
    <row r="35" spans="1:22">
      <c r="A35" s="13" t="s">
        <v>41</v>
      </c>
      <c r="B35" s="76">
        <v>5</v>
      </c>
      <c r="C35" s="24">
        <v>6</v>
      </c>
      <c r="D35" s="24">
        <v>6</v>
      </c>
      <c r="E35" s="24">
        <v>6</v>
      </c>
      <c r="F35" s="23">
        <v>6</v>
      </c>
      <c r="G35" s="24">
        <v>5</v>
      </c>
      <c r="H35" s="24">
        <v>6</v>
      </c>
      <c r="I35" s="24">
        <v>6</v>
      </c>
      <c r="J35" s="24">
        <v>6</v>
      </c>
      <c r="K35" s="24">
        <v>5</v>
      </c>
      <c r="L35" s="17"/>
      <c r="M35" s="2">
        <v>0.38461538461538464</v>
      </c>
      <c r="N35" s="4">
        <v>0.4</v>
      </c>
      <c r="O35" s="71">
        <f>D35/'Total # Deacons'!D35</f>
        <v>0.375</v>
      </c>
      <c r="P35" s="26">
        <f>E35/'Total # Deacons'!E35</f>
        <v>0.46153846153846156</v>
      </c>
      <c r="Q35" s="26">
        <f>F35/'Total # Deacons'!F35</f>
        <v>0.5</v>
      </c>
      <c r="R35" s="26">
        <f>G35/'Total # Deacons'!G35</f>
        <v>0.38461538461538464</v>
      </c>
      <c r="S35" s="26">
        <f>H35/'Total # Deacons'!H35</f>
        <v>0.46153846153846156</v>
      </c>
      <c r="T35" s="26">
        <f>I35/'Total # Deacons'!I35</f>
        <v>0.4</v>
      </c>
      <c r="U35" s="26">
        <f>J35/'Total # Deacons'!J35</f>
        <v>0.35294117647058826</v>
      </c>
      <c r="V35" s="26">
        <f>K35/'Total # Deacons'!K35</f>
        <v>0.45454545454545453</v>
      </c>
    </row>
    <row r="36" spans="1:22">
      <c r="A36" s="13" t="s">
        <v>42</v>
      </c>
      <c r="B36" s="76">
        <v>11</v>
      </c>
      <c r="C36" s="24">
        <v>12</v>
      </c>
      <c r="D36" s="24">
        <v>15</v>
      </c>
      <c r="E36" s="24">
        <v>14</v>
      </c>
      <c r="F36" s="23">
        <v>15</v>
      </c>
      <c r="G36" s="24">
        <v>15</v>
      </c>
      <c r="H36" s="24">
        <v>14</v>
      </c>
      <c r="I36" s="24">
        <v>12</v>
      </c>
      <c r="J36" s="24">
        <v>10</v>
      </c>
      <c r="K36" s="24">
        <v>10</v>
      </c>
      <c r="L36" s="17"/>
      <c r="M36" s="2">
        <v>0.52380952380952384</v>
      </c>
      <c r="N36" s="4">
        <v>0.63160000000000005</v>
      </c>
      <c r="O36" s="71">
        <f>D36/'Total # Deacons'!D36</f>
        <v>0.68181818181818177</v>
      </c>
      <c r="P36" s="26">
        <f>E36/'Total # Deacons'!E36</f>
        <v>0.60869565217391308</v>
      </c>
      <c r="Q36" s="26">
        <f>F36/'Total # Deacons'!F36</f>
        <v>0.625</v>
      </c>
      <c r="R36" s="26">
        <f>G36/'Total # Deacons'!G36</f>
        <v>0.625</v>
      </c>
      <c r="S36" s="26">
        <f>H36/'Total # Deacons'!H36</f>
        <v>0.63636363636363635</v>
      </c>
      <c r="T36" s="26">
        <f>I36/'Total # Deacons'!I36</f>
        <v>0.54545454545454541</v>
      </c>
      <c r="U36" s="26">
        <f>J36/'Total # Deacons'!J36</f>
        <v>0.4</v>
      </c>
      <c r="V36" s="26">
        <f>K36/'Total # Deacons'!K36</f>
        <v>0.43478260869565216</v>
      </c>
    </row>
    <row r="37" spans="1:22">
      <c r="A37" s="15" t="s">
        <v>43</v>
      </c>
      <c r="B37" s="28"/>
      <c r="C37" s="28"/>
      <c r="D37" s="28"/>
      <c r="E37" s="28"/>
      <c r="F37" s="30"/>
      <c r="G37" s="24">
        <v>1</v>
      </c>
      <c r="H37" s="24">
        <v>0</v>
      </c>
      <c r="I37" s="24">
        <v>0</v>
      </c>
      <c r="J37" s="24">
        <v>0</v>
      </c>
      <c r="K37" s="24">
        <v>0</v>
      </c>
      <c r="L37" s="17"/>
      <c r="M37" s="28"/>
      <c r="N37" s="28"/>
      <c r="O37" s="72"/>
      <c r="P37" s="55"/>
      <c r="Q37" s="56"/>
      <c r="R37" s="26">
        <f>G37/'Total # Deacons'!G37</f>
        <v>0.25</v>
      </c>
      <c r="S37" s="26">
        <f>H37/'Total # Deacons'!H37</f>
        <v>0</v>
      </c>
      <c r="T37" s="26">
        <f>I37/'Total # Deacons'!I37</f>
        <v>0</v>
      </c>
      <c r="U37" s="26">
        <v>0</v>
      </c>
      <c r="V37" s="26">
        <f>K37/'Total # Deacons'!K37</f>
        <v>0</v>
      </c>
    </row>
    <row r="38" spans="1:22">
      <c r="A38" s="15" t="s">
        <v>44</v>
      </c>
      <c r="B38" s="24">
        <v>29</v>
      </c>
      <c r="C38" s="24">
        <v>26</v>
      </c>
      <c r="D38" s="24">
        <v>27</v>
      </c>
      <c r="E38" s="24">
        <v>26</v>
      </c>
      <c r="F38" s="23">
        <v>22</v>
      </c>
      <c r="G38" s="24">
        <v>19</v>
      </c>
      <c r="H38" s="24">
        <v>17</v>
      </c>
      <c r="I38" s="24">
        <v>16</v>
      </c>
      <c r="J38" s="24">
        <v>16</v>
      </c>
      <c r="K38" s="24">
        <v>14</v>
      </c>
      <c r="L38" s="17"/>
      <c r="M38" s="2">
        <v>0.42649999999999999</v>
      </c>
      <c r="N38" s="24" t="s">
        <v>10</v>
      </c>
      <c r="O38" s="74">
        <f>D38/'Total # Deacons'!D38</f>
        <v>0.39705882352941174</v>
      </c>
      <c r="P38" s="26">
        <f>E38/'Total # Deacons'!E38</f>
        <v>0.41935483870967744</v>
      </c>
      <c r="Q38" s="26">
        <f>F38/'Total # Deacons'!F38</f>
        <v>0.37931034482758619</v>
      </c>
      <c r="R38" s="26">
        <f>G38/'Total # Deacons'!G38</f>
        <v>0.35185185185185186</v>
      </c>
      <c r="S38" s="26">
        <f>H38/'Total # Deacons'!H38</f>
        <v>0.33333333333333331</v>
      </c>
      <c r="T38" s="26">
        <f>I38/'Total # Deacons'!I38</f>
        <v>0.30769230769230771</v>
      </c>
      <c r="U38" s="26">
        <f>J38/'Total # Deacons'!J38</f>
        <v>0.30769230769230771</v>
      </c>
      <c r="V38" s="26">
        <f>K38/'Total # Deacons'!K38</f>
        <v>0.30434782608695654</v>
      </c>
    </row>
    <row r="39" spans="1:22">
      <c r="A39" s="15" t="s">
        <v>45</v>
      </c>
      <c r="B39" s="28"/>
      <c r="C39" s="28"/>
      <c r="D39" s="28"/>
      <c r="E39" s="28"/>
      <c r="F39" s="30"/>
      <c r="G39" s="28"/>
      <c r="H39" s="24">
        <v>4</v>
      </c>
      <c r="I39" s="24">
        <v>6</v>
      </c>
      <c r="J39" s="24">
        <v>3</v>
      </c>
      <c r="K39" s="24">
        <v>6</v>
      </c>
      <c r="L39" s="17"/>
      <c r="M39" s="28"/>
      <c r="N39" s="28"/>
      <c r="O39" s="72"/>
      <c r="P39" s="55"/>
      <c r="Q39" s="55"/>
      <c r="R39" s="55"/>
      <c r="S39" s="26">
        <f>H39/'Total # Deacons'!H39</f>
        <v>0.5714285714285714</v>
      </c>
      <c r="T39" s="26">
        <f>I39/'Total # Deacons'!I39</f>
        <v>0.75</v>
      </c>
      <c r="U39" s="26">
        <f>J39/'Total # Deacons'!J39</f>
        <v>1</v>
      </c>
      <c r="V39" s="26">
        <f>K39/'Total # Deacons'!K39</f>
        <v>1</v>
      </c>
    </row>
    <row r="40" spans="1:22">
      <c r="A40" s="13" t="s">
        <v>46</v>
      </c>
      <c r="B40" s="76">
        <v>18</v>
      </c>
      <c r="C40" s="3">
        <v>17</v>
      </c>
      <c r="D40" s="35">
        <v>16</v>
      </c>
      <c r="E40" s="24">
        <v>17</v>
      </c>
      <c r="F40" s="23">
        <v>15</v>
      </c>
      <c r="G40" s="24">
        <v>13</v>
      </c>
      <c r="H40" s="24">
        <v>13</v>
      </c>
      <c r="I40" s="24">
        <v>13</v>
      </c>
      <c r="J40" s="24">
        <v>14</v>
      </c>
      <c r="K40" s="24">
        <v>9</v>
      </c>
      <c r="L40" s="17"/>
      <c r="M40" s="2">
        <v>0.48648648648648651</v>
      </c>
      <c r="N40" s="4">
        <v>0.47220000000000001</v>
      </c>
      <c r="O40" s="71">
        <f>D40/'Total # Deacons'!D40</f>
        <v>0.41025641025641024</v>
      </c>
      <c r="P40" s="26">
        <f>E40/'Total # Deacons'!E40</f>
        <v>0.4358974358974359</v>
      </c>
      <c r="Q40" s="26">
        <f>F40/'Total # Deacons'!F40</f>
        <v>0.38461538461538464</v>
      </c>
      <c r="R40" s="26">
        <f>G40/'Total # Deacons'!G40</f>
        <v>0.34210526315789475</v>
      </c>
      <c r="S40" s="26">
        <f>H40/'Total # Deacons'!H40</f>
        <v>0.35135135135135137</v>
      </c>
      <c r="T40" s="26">
        <f>I40/'Total # Deacons'!I40</f>
        <v>0.37142857142857144</v>
      </c>
      <c r="U40" s="26">
        <f>J40/'Total # Deacons'!J40</f>
        <v>0.4</v>
      </c>
      <c r="V40" s="26">
        <f>K40/'Total # Deacons'!K40</f>
        <v>0.26470588235294118</v>
      </c>
    </row>
    <row r="41" spans="1:22">
      <c r="A41" s="13" t="s">
        <v>47</v>
      </c>
      <c r="B41" s="76">
        <v>0</v>
      </c>
      <c r="C41" s="3">
        <v>10</v>
      </c>
      <c r="D41" s="35">
        <v>11</v>
      </c>
      <c r="E41" s="24">
        <v>8</v>
      </c>
      <c r="F41" s="23">
        <v>6</v>
      </c>
      <c r="G41" s="24">
        <v>5</v>
      </c>
      <c r="H41" s="24">
        <v>2</v>
      </c>
      <c r="I41" s="24">
        <v>4</v>
      </c>
      <c r="J41" s="24">
        <v>5</v>
      </c>
      <c r="K41" s="24">
        <v>8</v>
      </c>
      <c r="L41" s="17"/>
      <c r="M41" s="2">
        <v>0</v>
      </c>
      <c r="N41" s="4">
        <v>0.43480000000000002</v>
      </c>
      <c r="O41" s="71">
        <f>D41/'Total # Deacons'!D41</f>
        <v>0.40740740740740738</v>
      </c>
      <c r="P41" s="26">
        <f>E41/'Total # Deacons'!E41</f>
        <v>0.34782608695652173</v>
      </c>
      <c r="Q41" s="26">
        <f>F41/'Total # Deacons'!F41</f>
        <v>0.24</v>
      </c>
      <c r="R41" s="26">
        <f>G41/'Total # Deacons'!G41</f>
        <v>0.35714285714285715</v>
      </c>
      <c r="S41" s="26">
        <f>H41/'Total # Deacons'!H41</f>
        <v>0.1111111111111111</v>
      </c>
      <c r="T41" s="26">
        <f>I41/'Total # Deacons'!I41</f>
        <v>0.21052631578947367</v>
      </c>
      <c r="U41" s="26">
        <f>J41/'Total # Deacons'!J41</f>
        <v>0.25</v>
      </c>
      <c r="V41" s="26">
        <f>K41/'Total # Deacons'!K41</f>
        <v>0.38095238095238093</v>
      </c>
    </row>
    <row r="42" spans="1:22">
      <c r="A42" s="13" t="s">
        <v>48</v>
      </c>
      <c r="B42" s="76">
        <v>11</v>
      </c>
      <c r="C42" s="3">
        <v>1</v>
      </c>
      <c r="D42" s="35">
        <v>2</v>
      </c>
      <c r="E42" s="24">
        <v>2</v>
      </c>
      <c r="F42" s="23">
        <v>2</v>
      </c>
      <c r="G42" s="24">
        <v>2</v>
      </c>
      <c r="H42" s="24">
        <v>2</v>
      </c>
      <c r="I42" s="24">
        <v>2</v>
      </c>
      <c r="J42" s="24">
        <v>2</v>
      </c>
      <c r="K42" s="24">
        <v>2</v>
      </c>
      <c r="L42" s="17"/>
      <c r="M42" s="2">
        <v>0.45833333333333331</v>
      </c>
      <c r="N42" s="4">
        <v>1</v>
      </c>
      <c r="O42" s="71">
        <f>D42/'Total # Deacons'!D42</f>
        <v>1</v>
      </c>
      <c r="P42" s="26">
        <f>E42/'Total # Deacons'!E42</f>
        <v>0.66666666666666663</v>
      </c>
      <c r="Q42" s="26">
        <f>F42/'Total # Deacons'!F42</f>
        <v>0.66666666666666663</v>
      </c>
      <c r="R42" s="26">
        <f>G42/'Total # Deacons'!G42</f>
        <v>0.2</v>
      </c>
      <c r="S42" s="26">
        <f>H42/'Total # Deacons'!H42</f>
        <v>0.4</v>
      </c>
      <c r="T42" s="26">
        <f>I42/'Total # Deacons'!I42</f>
        <v>0.4</v>
      </c>
      <c r="U42" s="26">
        <f>J42/'Total # Deacons'!J42</f>
        <v>0.33333333333333331</v>
      </c>
      <c r="V42" s="26">
        <f>K42/'Total # Deacons'!K42</f>
        <v>0.4</v>
      </c>
    </row>
    <row r="43" spans="1:22">
      <c r="A43" s="13" t="s">
        <v>49</v>
      </c>
      <c r="B43" s="76">
        <v>17</v>
      </c>
      <c r="C43" s="3">
        <v>19</v>
      </c>
      <c r="D43" s="35">
        <v>21</v>
      </c>
      <c r="E43" s="24">
        <v>20</v>
      </c>
      <c r="F43" s="23">
        <v>17</v>
      </c>
      <c r="G43" s="24">
        <v>16</v>
      </c>
      <c r="H43" s="24">
        <v>17</v>
      </c>
      <c r="I43" s="24">
        <v>18</v>
      </c>
      <c r="J43" s="24">
        <v>14</v>
      </c>
      <c r="K43" s="24">
        <v>12</v>
      </c>
      <c r="L43" s="17"/>
      <c r="M43" s="2">
        <v>0.56666666666666665</v>
      </c>
      <c r="N43" s="4">
        <v>0.54290000000000005</v>
      </c>
      <c r="O43" s="71">
        <f>D43/'Total # Deacons'!D43</f>
        <v>0.58333333333333337</v>
      </c>
      <c r="P43" s="26">
        <f>E43/'Total # Deacons'!E43</f>
        <v>0.55555555555555558</v>
      </c>
      <c r="Q43" s="26">
        <f>F43/'Total # Deacons'!F43</f>
        <v>0.56666666666666665</v>
      </c>
      <c r="R43" s="26">
        <f>G43/'Total # Deacons'!G43</f>
        <v>0.5161290322580645</v>
      </c>
      <c r="S43" s="26">
        <f>H43/'Total # Deacons'!H43</f>
        <v>0.47222222222222221</v>
      </c>
      <c r="T43" s="26">
        <f>I43/'Total # Deacons'!I43</f>
        <v>0.51428571428571423</v>
      </c>
      <c r="U43" s="26">
        <f>J43/'Total # Deacons'!J43</f>
        <v>0.4375</v>
      </c>
      <c r="V43" s="26">
        <f>K43/'Total # Deacons'!K43</f>
        <v>0.36363636363636365</v>
      </c>
    </row>
    <row r="44" spans="1:22">
      <c r="A44" s="13" t="s">
        <v>50</v>
      </c>
      <c r="B44" s="76">
        <v>0</v>
      </c>
      <c r="C44" s="3">
        <v>0</v>
      </c>
      <c r="D44" s="35">
        <v>0</v>
      </c>
      <c r="E44" s="24">
        <v>0</v>
      </c>
      <c r="F44" s="23">
        <v>0</v>
      </c>
      <c r="G44" s="24">
        <v>0</v>
      </c>
      <c r="H44" s="24">
        <v>0</v>
      </c>
      <c r="I44" s="24">
        <v>0</v>
      </c>
      <c r="J44" s="24">
        <v>0</v>
      </c>
      <c r="K44" s="24">
        <v>0</v>
      </c>
      <c r="L44" s="17"/>
      <c r="M44" s="2">
        <v>0</v>
      </c>
      <c r="N44" s="4">
        <v>0</v>
      </c>
      <c r="O44" s="71">
        <f>D44/'Total # Deacons'!D44</f>
        <v>0</v>
      </c>
      <c r="P44" s="26">
        <f>E44/'Total # Deacons'!E44</f>
        <v>0</v>
      </c>
      <c r="Q44" s="26">
        <f>F44/'Total # Deacons'!F44</f>
        <v>0</v>
      </c>
      <c r="R44" s="26">
        <f>G44/'Total # Deacons'!G44</f>
        <v>0</v>
      </c>
      <c r="S44" s="26">
        <f>H44/'Total # Deacons'!H44</f>
        <v>0</v>
      </c>
      <c r="T44" s="26" t="e">
        <f>I44/'Total # Deacons'!I44</f>
        <v>#DIV/0!</v>
      </c>
      <c r="U44" s="26">
        <v>0</v>
      </c>
      <c r="V44" s="26">
        <v>0</v>
      </c>
    </row>
    <row r="45" spans="1:22">
      <c r="A45" s="13" t="s">
        <v>51</v>
      </c>
      <c r="B45" s="76">
        <v>8</v>
      </c>
      <c r="C45" s="3">
        <v>7</v>
      </c>
      <c r="D45" s="35">
        <v>7</v>
      </c>
      <c r="E45" s="24">
        <v>8</v>
      </c>
      <c r="F45" s="23">
        <v>7</v>
      </c>
      <c r="G45" s="24">
        <v>7</v>
      </c>
      <c r="H45" s="24">
        <v>4</v>
      </c>
      <c r="I45" s="24">
        <v>4</v>
      </c>
      <c r="J45" s="24">
        <v>6</v>
      </c>
      <c r="K45" s="24">
        <v>5</v>
      </c>
      <c r="L45" s="17"/>
      <c r="M45" s="2">
        <v>0.72727272727272729</v>
      </c>
      <c r="N45" s="4">
        <v>0.7</v>
      </c>
      <c r="O45" s="71">
        <f>D45/'Total # Deacons'!D45</f>
        <v>0.63636363636363635</v>
      </c>
      <c r="P45" s="26">
        <f>E45/'Total # Deacons'!E45</f>
        <v>0.61538461538461542</v>
      </c>
      <c r="Q45" s="26">
        <f>F45/'Total # Deacons'!F45</f>
        <v>0.63636363636363635</v>
      </c>
      <c r="R45" s="26">
        <f>G45/'Total # Deacons'!G45</f>
        <v>0.77777777777777779</v>
      </c>
      <c r="S45" s="26">
        <f>H45/'Total # Deacons'!H45</f>
        <v>0.66666666666666663</v>
      </c>
      <c r="T45" s="26">
        <f>I45/'Total # Deacons'!I45</f>
        <v>0.66666666666666663</v>
      </c>
      <c r="U45" s="26">
        <f>J45/'Total # Deacons'!J45</f>
        <v>0.66666666666666663</v>
      </c>
      <c r="V45" s="26">
        <f>K45/'Total # Deacons'!K45</f>
        <v>0.55555555555555558</v>
      </c>
    </row>
    <row r="46" spans="1:22">
      <c r="A46" s="13" t="s">
        <v>52</v>
      </c>
      <c r="B46" s="76">
        <v>4</v>
      </c>
      <c r="C46" s="3">
        <v>5</v>
      </c>
      <c r="D46" s="35">
        <v>7</v>
      </c>
      <c r="E46" s="24">
        <v>8</v>
      </c>
      <c r="F46" s="23">
        <v>8</v>
      </c>
      <c r="G46" s="24">
        <v>9</v>
      </c>
      <c r="H46" s="24">
        <v>7</v>
      </c>
      <c r="I46" s="24">
        <v>7</v>
      </c>
      <c r="J46" s="24">
        <v>7</v>
      </c>
      <c r="K46" s="24">
        <v>4</v>
      </c>
      <c r="L46" s="17"/>
      <c r="M46" s="2">
        <v>0.8</v>
      </c>
      <c r="N46" s="4">
        <v>0.83330000000000004</v>
      </c>
      <c r="O46" s="71">
        <f>D46/'Total # Deacons'!D46</f>
        <v>0.77777777777777779</v>
      </c>
      <c r="P46" s="26">
        <f>E46/'Total # Deacons'!E46</f>
        <v>0.88888888888888884</v>
      </c>
      <c r="Q46" s="26">
        <f>F46/'Total # Deacons'!F46</f>
        <v>0.88888888888888884</v>
      </c>
      <c r="R46" s="26">
        <f>G46/'Total # Deacons'!G46</f>
        <v>1</v>
      </c>
      <c r="S46" s="26">
        <f>H46/'Total # Deacons'!H46</f>
        <v>0.875</v>
      </c>
      <c r="T46" s="26">
        <f>I46/'Total # Deacons'!I46</f>
        <v>0.77777777777777779</v>
      </c>
      <c r="U46" s="26">
        <f>J46/'Total # Deacons'!J46</f>
        <v>0.7</v>
      </c>
      <c r="V46" s="26">
        <f>K46/'Total # Deacons'!K46</f>
        <v>0.30769230769230771</v>
      </c>
    </row>
    <row r="47" spans="1:22">
      <c r="A47" s="13" t="s">
        <v>53</v>
      </c>
      <c r="B47" s="76">
        <v>1</v>
      </c>
      <c r="C47" s="3">
        <v>1</v>
      </c>
      <c r="D47" s="35">
        <v>1</v>
      </c>
      <c r="E47" s="24">
        <v>1</v>
      </c>
      <c r="F47" s="23">
        <v>2</v>
      </c>
      <c r="G47" s="24">
        <v>2</v>
      </c>
      <c r="H47" s="24">
        <v>2</v>
      </c>
      <c r="I47" s="24">
        <v>2</v>
      </c>
      <c r="J47" s="24">
        <v>1</v>
      </c>
      <c r="K47" s="24">
        <v>1</v>
      </c>
      <c r="L47" s="17"/>
      <c r="M47" s="2">
        <v>0.33333333333333331</v>
      </c>
      <c r="N47" s="4">
        <v>0.5</v>
      </c>
      <c r="O47" s="71">
        <f>D47/'Total # Deacons'!D47</f>
        <v>0.5</v>
      </c>
      <c r="P47" s="26">
        <f>E47/'Total # Deacons'!E47</f>
        <v>1</v>
      </c>
      <c r="Q47" s="26">
        <f>F47/'Total # Deacons'!F47</f>
        <v>0.66666666666666663</v>
      </c>
      <c r="R47" s="26">
        <f>G47/'Total # Deacons'!G47</f>
        <v>0.66666666666666663</v>
      </c>
      <c r="S47" s="26">
        <f>H47/'Total # Deacons'!H47</f>
        <v>1</v>
      </c>
      <c r="T47" s="26">
        <f>I47/'Total # Deacons'!I47</f>
        <v>0.66666666666666663</v>
      </c>
      <c r="U47" s="26">
        <f>J47/'Total # Deacons'!J47</f>
        <v>0.25</v>
      </c>
      <c r="V47" s="26">
        <f>K47/'Total # Deacons'!K47</f>
        <v>0.5</v>
      </c>
    </row>
    <row r="48" spans="1:22">
      <c r="A48" s="13" t="s">
        <v>54</v>
      </c>
      <c r="B48" s="76">
        <v>0</v>
      </c>
      <c r="C48" s="3">
        <v>0</v>
      </c>
      <c r="D48" s="35">
        <v>0</v>
      </c>
      <c r="E48" s="24">
        <v>0</v>
      </c>
      <c r="F48" s="23">
        <v>0</v>
      </c>
      <c r="G48" s="24">
        <v>0</v>
      </c>
      <c r="H48" s="24">
        <v>0</v>
      </c>
      <c r="I48" s="24">
        <v>0</v>
      </c>
      <c r="J48" s="24">
        <v>0</v>
      </c>
      <c r="K48" s="24">
        <v>0</v>
      </c>
      <c r="L48" s="17"/>
      <c r="M48" s="77">
        <v>0</v>
      </c>
      <c r="N48" s="4">
        <v>0</v>
      </c>
      <c r="O48" s="71">
        <v>0</v>
      </c>
      <c r="P48" s="26">
        <v>0</v>
      </c>
      <c r="Q48" s="26">
        <v>0</v>
      </c>
      <c r="R48" s="26">
        <v>0</v>
      </c>
      <c r="S48" s="26">
        <v>0</v>
      </c>
      <c r="T48" s="26">
        <v>0</v>
      </c>
      <c r="U48" s="26">
        <v>0</v>
      </c>
      <c r="V48" s="26">
        <v>0</v>
      </c>
    </row>
    <row r="49" spans="1:22">
      <c r="A49" s="15" t="s">
        <v>55</v>
      </c>
      <c r="B49" s="28"/>
      <c r="C49" s="3">
        <v>0</v>
      </c>
      <c r="D49" s="35">
        <v>1</v>
      </c>
      <c r="E49" s="24">
        <v>0</v>
      </c>
      <c r="F49" s="23">
        <v>0</v>
      </c>
      <c r="G49" s="24">
        <v>0</v>
      </c>
      <c r="H49" s="24">
        <v>0</v>
      </c>
      <c r="I49" s="24">
        <v>0</v>
      </c>
      <c r="J49" s="24">
        <v>0</v>
      </c>
      <c r="K49" s="24">
        <v>0</v>
      </c>
      <c r="L49" s="17"/>
      <c r="M49" s="28"/>
      <c r="N49" s="4">
        <v>0</v>
      </c>
      <c r="O49" s="71">
        <f>D49/'Total # Deacons'!D49</f>
        <v>1</v>
      </c>
      <c r="P49" s="26">
        <v>0</v>
      </c>
      <c r="Q49" s="26">
        <v>0</v>
      </c>
      <c r="R49" s="26">
        <f>G49/'Total # Deacons'!G49</f>
        <v>0</v>
      </c>
      <c r="S49" s="26">
        <f>H49/'Total # Deacons'!H49</f>
        <v>0</v>
      </c>
      <c r="T49" s="26">
        <f>I49/'Total # Deacons'!I49</f>
        <v>0</v>
      </c>
      <c r="U49" s="26">
        <f>J49/'Total # Deacons'!J49</f>
        <v>0</v>
      </c>
      <c r="V49" s="26">
        <v>0</v>
      </c>
    </row>
    <row r="50" spans="1:22">
      <c r="A50" s="13" t="s">
        <v>56</v>
      </c>
      <c r="B50" s="76">
        <v>12</v>
      </c>
      <c r="C50" s="11"/>
      <c r="D50" s="37"/>
      <c r="E50" s="28"/>
      <c r="F50" s="30"/>
      <c r="G50" s="28"/>
      <c r="H50" s="28"/>
      <c r="I50" s="28"/>
      <c r="J50" s="28"/>
      <c r="K50" s="28"/>
      <c r="L50" s="17"/>
      <c r="M50" s="2">
        <v>0.52173913043478259</v>
      </c>
      <c r="N50" s="12"/>
      <c r="O50" s="73"/>
      <c r="P50" s="32"/>
      <c r="Q50" s="32"/>
      <c r="R50" s="32"/>
      <c r="S50" s="32"/>
      <c r="T50" s="32"/>
      <c r="U50" s="32"/>
      <c r="V50" s="32"/>
    </row>
    <row r="51" spans="1:22">
      <c r="A51" s="13" t="s">
        <v>57</v>
      </c>
      <c r="B51" s="76">
        <v>27</v>
      </c>
      <c r="C51" s="3">
        <v>23</v>
      </c>
      <c r="D51" s="35">
        <v>20</v>
      </c>
      <c r="E51" s="24">
        <v>21</v>
      </c>
      <c r="F51" s="23">
        <v>19</v>
      </c>
      <c r="G51" s="24">
        <v>12</v>
      </c>
      <c r="H51" s="24">
        <v>12</v>
      </c>
      <c r="I51" s="24">
        <v>10</v>
      </c>
      <c r="J51" s="24">
        <v>11</v>
      </c>
      <c r="K51" s="24">
        <v>11</v>
      </c>
      <c r="L51" s="17"/>
      <c r="M51" s="2">
        <v>0.79411764705882348</v>
      </c>
      <c r="N51" s="4">
        <v>0.7419</v>
      </c>
      <c r="O51" s="71">
        <f>D51/'Total # Deacons'!D51</f>
        <v>0.7142857142857143</v>
      </c>
      <c r="P51" s="26">
        <f>E51/'Total # Deacons'!E51</f>
        <v>0.75</v>
      </c>
      <c r="Q51" s="26">
        <f>F51/'Total # Deacons'!F51</f>
        <v>0.73076923076923073</v>
      </c>
      <c r="R51" s="26">
        <f>G51/'Total # Deacons'!G51</f>
        <v>0.5</v>
      </c>
      <c r="S51" s="26">
        <f>H51/'Total # Deacons'!H51</f>
        <v>0.52173913043478259</v>
      </c>
      <c r="T51" s="26">
        <f>I51/'Total # Deacons'!I51</f>
        <v>0.43478260869565216</v>
      </c>
      <c r="U51" s="26">
        <f>J51/'Total # Deacons'!J51</f>
        <v>0.44</v>
      </c>
      <c r="V51" s="26">
        <f>K51/'Total # Deacons'!K51</f>
        <v>0.52380952380952384</v>
      </c>
    </row>
    <row r="52" spans="1:22">
      <c r="A52" s="13" t="s">
        <v>58</v>
      </c>
      <c r="B52" s="76">
        <v>5</v>
      </c>
      <c r="C52" s="3">
        <v>8</v>
      </c>
      <c r="D52" s="35">
        <v>9</v>
      </c>
      <c r="E52" s="24">
        <v>10</v>
      </c>
      <c r="F52" s="23">
        <v>13</v>
      </c>
      <c r="G52" s="24">
        <v>9</v>
      </c>
      <c r="H52" s="24">
        <v>9</v>
      </c>
      <c r="I52" s="24">
        <v>7</v>
      </c>
      <c r="J52" s="24">
        <v>7</v>
      </c>
      <c r="K52" s="24">
        <v>3</v>
      </c>
      <c r="L52" s="17"/>
      <c r="M52" s="2">
        <v>0.21739130434782608</v>
      </c>
      <c r="N52" s="4">
        <v>0.3478</v>
      </c>
      <c r="O52" s="71">
        <f>D52/'Total # Deacons'!D52</f>
        <v>0.375</v>
      </c>
      <c r="P52" s="26">
        <f>E52/'Total # Deacons'!E52</f>
        <v>0.4</v>
      </c>
      <c r="Q52" s="26">
        <f>F52/'Total # Deacons'!F52</f>
        <v>0.5</v>
      </c>
      <c r="R52" s="26">
        <f>G52/'Total # Deacons'!G52</f>
        <v>0.34615384615384615</v>
      </c>
      <c r="S52" s="26">
        <f>H52/'Total # Deacons'!H52</f>
        <v>0.39130434782608697</v>
      </c>
      <c r="T52" s="26">
        <f>I52/'Total # Deacons'!I52</f>
        <v>0.30434782608695654</v>
      </c>
      <c r="U52" s="26">
        <f>J52/'Total # Deacons'!J52</f>
        <v>0.29166666666666669</v>
      </c>
      <c r="V52" s="26">
        <f>K52/'Total # Deacons'!K52</f>
        <v>0.21428571428571427</v>
      </c>
    </row>
    <row r="53" spans="1:22">
      <c r="A53" s="13" t="s">
        <v>59</v>
      </c>
      <c r="B53" s="76">
        <v>4</v>
      </c>
      <c r="C53" s="3">
        <v>6</v>
      </c>
      <c r="D53" s="35">
        <v>6</v>
      </c>
      <c r="E53" s="24">
        <v>6</v>
      </c>
      <c r="F53" s="23">
        <v>6</v>
      </c>
      <c r="G53" s="24">
        <v>4</v>
      </c>
      <c r="H53" s="24">
        <v>5</v>
      </c>
      <c r="I53" s="24">
        <v>5</v>
      </c>
      <c r="J53" s="24">
        <v>8</v>
      </c>
      <c r="K53" s="24">
        <v>8</v>
      </c>
      <c r="L53" s="17"/>
      <c r="M53" s="2">
        <v>0.33333333333333331</v>
      </c>
      <c r="N53" s="4">
        <v>0.35289999999999999</v>
      </c>
      <c r="O53" s="71">
        <f>D53/'Total # Deacons'!D53</f>
        <v>0.35294117647058826</v>
      </c>
      <c r="P53" s="26">
        <f>E53/'Total # Deacons'!E53</f>
        <v>0.42857142857142855</v>
      </c>
      <c r="Q53" s="26">
        <f>F53/'Total # Deacons'!F53</f>
        <v>0.42857142857142855</v>
      </c>
      <c r="R53" s="26">
        <f>G53/'Total # Deacons'!G53</f>
        <v>0.33333333333333331</v>
      </c>
      <c r="S53" s="26">
        <f>H53/'Total # Deacons'!H53</f>
        <v>0.38461538461538464</v>
      </c>
      <c r="T53" s="26">
        <f>I53/'Total # Deacons'!I53</f>
        <v>0.45454545454545453</v>
      </c>
      <c r="U53" s="26">
        <f>J53/'Total # Deacons'!J53</f>
        <v>0.61538461538461542</v>
      </c>
      <c r="V53" s="26">
        <f>K53/'Total # Deacons'!K53</f>
        <v>0.53333333333333333</v>
      </c>
    </row>
    <row r="54" spans="1:22">
      <c r="A54" s="15" t="s">
        <v>60</v>
      </c>
      <c r="B54" s="28"/>
      <c r="C54" s="28"/>
      <c r="D54" s="28"/>
      <c r="E54" s="28"/>
      <c r="F54" s="30"/>
      <c r="G54" s="28"/>
      <c r="H54" s="24">
        <v>4</v>
      </c>
      <c r="I54" s="24">
        <v>4</v>
      </c>
      <c r="J54" s="24">
        <v>4</v>
      </c>
      <c r="K54" s="24">
        <v>3</v>
      </c>
      <c r="L54" s="17"/>
      <c r="M54" s="28"/>
      <c r="N54" s="28"/>
      <c r="O54" s="72"/>
      <c r="P54" s="55"/>
      <c r="Q54" s="55"/>
      <c r="R54" s="55"/>
      <c r="S54" s="26">
        <f>H54/'Total # Deacons'!H54</f>
        <v>0.44444444444444442</v>
      </c>
      <c r="T54" s="26">
        <f>I54/'Total # Deacons'!I54</f>
        <v>0.44444444444444442</v>
      </c>
      <c r="U54" s="26">
        <f>J54/'Total # Deacons'!J54</f>
        <v>0.5714285714285714</v>
      </c>
      <c r="V54" s="26">
        <f>K54/'Total # Deacons'!K54</f>
        <v>0.42857142857142855</v>
      </c>
    </row>
    <row r="55" spans="1:22">
      <c r="A55" s="15" t="s">
        <v>61</v>
      </c>
      <c r="B55" s="28"/>
      <c r="C55" s="3">
        <v>12</v>
      </c>
      <c r="D55" s="35">
        <v>9</v>
      </c>
      <c r="E55" s="24">
        <v>8</v>
      </c>
      <c r="F55" s="23">
        <v>8</v>
      </c>
      <c r="G55" s="24">
        <v>7</v>
      </c>
      <c r="H55" s="24">
        <v>6</v>
      </c>
      <c r="I55" s="24">
        <v>5</v>
      </c>
      <c r="J55" s="24">
        <v>7</v>
      </c>
      <c r="K55" s="24">
        <v>7</v>
      </c>
      <c r="L55" s="17"/>
      <c r="M55" s="28"/>
      <c r="N55" s="4">
        <v>0.54549999999999998</v>
      </c>
      <c r="O55" s="71">
        <f>D55/'Total # Deacons'!D55</f>
        <v>0.5</v>
      </c>
      <c r="P55" s="26">
        <f>E55/'Total # Deacons'!E55</f>
        <v>0.47058823529411764</v>
      </c>
      <c r="Q55" s="26">
        <f>F55/'Total # Deacons'!F55</f>
        <v>0.5</v>
      </c>
      <c r="R55" s="26">
        <f>G55/'Total # Deacons'!G55</f>
        <v>0.53846153846153844</v>
      </c>
      <c r="S55" s="26">
        <f>H55/'Total # Deacons'!H55</f>
        <v>0.42857142857142855</v>
      </c>
      <c r="T55" s="26">
        <f>I55/'Total # Deacons'!I55</f>
        <v>0.35714285714285715</v>
      </c>
      <c r="U55" s="26">
        <f>J55/'Total # Deacons'!J55</f>
        <v>0.4375</v>
      </c>
      <c r="V55" s="26">
        <f>K55/'Total # Deacons'!K55</f>
        <v>0.5</v>
      </c>
    </row>
    <row r="56" spans="1:22">
      <c r="A56" s="14" t="s">
        <v>62</v>
      </c>
      <c r="B56" s="76">
        <v>4</v>
      </c>
      <c r="C56" s="3">
        <v>5</v>
      </c>
      <c r="D56" s="35">
        <v>5</v>
      </c>
      <c r="E56" s="24">
        <v>5</v>
      </c>
      <c r="F56" s="23">
        <v>5</v>
      </c>
      <c r="G56" s="28"/>
      <c r="H56" s="28"/>
      <c r="I56" s="28"/>
      <c r="J56" s="28"/>
      <c r="K56" s="28"/>
      <c r="L56" s="17"/>
      <c r="M56" s="2">
        <v>0.8</v>
      </c>
      <c r="N56" s="4">
        <v>0.83330000000000004</v>
      </c>
      <c r="O56" s="71">
        <f>D56/'Total # Deacons'!D56</f>
        <v>0.7142857142857143</v>
      </c>
      <c r="P56" s="26">
        <f>E56/'Total # Deacons'!E56</f>
        <v>0.625</v>
      </c>
      <c r="Q56" s="26">
        <f>F56/'Total # Deacons'!F56</f>
        <v>0.625</v>
      </c>
      <c r="R56" s="55"/>
      <c r="S56" s="55"/>
      <c r="T56" s="55"/>
      <c r="U56" s="55"/>
      <c r="V56" s="55"/>
    </row>
    <row r="57" spans="1:22">
      <c r="A57" s="14" t="s">
        <v>63</v>
      </c>
      <c r="B57" s="76">
        <v>15</v>
      </c>
      <c r="C57" s="3">
        <v>13</v>
      </c>
      <c r="D57" s="35">
        <v>14</v>
      </c>
      <c r="E57" s="24">
        <v>15</v>
      </c>
      <c r="F57" s="23">
        <v>16</v>
      </c>
      <c r="G57" s="24">
        <v>12</v>
      </c>
      <c r="H57" s="24">
        <v>13</v>
      </c>
      <c r="I57" s="24">
        <v>10</v>
      </c>
      <c r="J57" s="24">
        <v>10</v>
      </c>
      <c r="K57" s="24">
        <v>8</v>
      </c>
      <c r="L57" s="17"/>
      <c r="M57" s="2">
        <v>0.5</v>
      </c>
      <c r="N57" s="4">
        <v>0.4194</v>
      </c>
      <c r="O57" s="71">
        <f>D57/'Total # Deacons'!D57</f>
        <v>0.45161290322580644</v>
      </c>
      <c r="P57" s="26">
        <f>E57/'Total # Deacons'!E57</f>
        <v>0.5</v>
      </c>
      <c r="Q57" s="26">
        <f>F57/'Total # Deacons'!F57</f>
        <v>0.45714285714285713</v>
      </c>
      <c r="R57" s="26">
        <f>G57/'Total # Deacons'!G57</f>
        <v>0.35294117647058826</v>
      </c>
      <c r="S57" s="26">
        <f>H57/'Total # Deacons'!H57</f>
        <v>0.37142857142857144</v>
      </c>
      <c r="T57" s="26">
        <f>I57/'Total # Deacons'!I57</f>
        <v>0.30303030303030304</v>
      </c>
      <c r="U57" s="26">
        <f>J57/'Total # Deacons'!J57</f>
        <v>0.29411764705882354</v>
      </c>
      <c r="V57" s="26">
        <f>K57/'Total # Deacons'!K57</f>
        <v>0.25806451612903225</v>
      </c>
    </row>
    <row r="58" spans="1:22">
      <c r="A58" s="14" t="s">
        <v>64</v>
      </c>
      <c r="B58" s="76">
        <v>15</v>
      </c>
      <c r="C58" s="3">
        <v>16</v>
      </c>
      <c r="D58" s="35">
        <v>16</v>
      </c>
      <c r="E58" s="24">
        <v>17</v>
      </c>
      <c r="F58" s="23">
        <v>16</v>
      </c>
      <c r="G58" s="24">
        <v>18</v>
      </c>
      <c r="H58" s="24">
        <v>18</v>
      </c>
      <c r="I58" s="24">
        <v>16</v>
      </c>
      <c r="J58" s="24">
        <v>16</v>
      </c>
      <c r="K58" s="24">
        <v>16</v>
      </c>
      <c r="L58" s="17"/>
      <c r="M58" s="2">
        <v>0.5</v>
      </c>
      <c r="N58" s="4">
        <v>0.57140000000000002</v>
      </c>
      <c r="O58" s="71">
        <f>D58/'Total # Deacons'!D58</f>
        <v>0.61538461538461542</v>
      </c>
      <c r="P58" s="26">
        <f>E58/'Total # Deacons'!E58</f>
        <v>0.62962962962962965</v>
      </c>
      <c r="Q58" s="26">
        <f>F58/'Total # Deacons'!F58</f>
        <v>0.64</v>
      </c>
      <c r="R58" s="26">
        <f>G58/'Total # Deacons'!G58</f>
        <v>0.66666666666666663</v>
      </c>
      <c r="S58" s="26">
        <f>H58/'Total # Deacons'!H58</f>
        <v>0.75</v>
      </c>
      <c r="T58" s="26">
        <f>I58/'Total # Deacons'!I58</f>
        <v>0.61538461538461542</v>
      </c>
      <c r="U58" s="26">
        <f>J58/'Total # Deacons'!J58</f>
        <v>0.61538461538461542</v>
      </c>
      <c r="V58" s="26">
        <f>K58/'Total # Deacons'!K58</f>
        <v>0.61538461538461542</v>
      </c>
    </row>
    <row r="59" spans="1:22">
      <c r="A59" s="15" t="s">
        <v>65</v>
      </c>
      <c r="B59" s="28"/>
      <c r="C59" s="28"/>
      <c r="D59" s="54"/>
      <c r="E59" s="28"/>
      <c r="F59" s="30"/>
      <c r="G59" s="24">
        <v>1</v>
      </c>
      <c r="H59" s="24">
        <v>0</v>
      </c>
      <c r="I59" s="24">
        <v>0</v>
      </c>
      <c r="J59" s="24">
        <v>0</v>
      </c>
      <c r="K59" s="24">
        <v>0</v>
      </c>
      <c r="L59" s="17"/>
      <c r="M59" s="28"/>
      <c r="N59" s="28"/>
      <c r="O59" s="72"/>
      <c r="P59" s="55"/>
      <c r="Q59" s="55"/>
      <c r="R59" s="26">
        <f>G59/'Total # Deacons'!G59</f>
        <v>1</v>
      </c>
      <c r="S59" s="26">
        <v>0</v>
      </c>
      <c r="T59" s="26">
        <v>0</v>
      </c>
      <c r="U59" s="26">
        <v>0</v>
      </c>
      <c r="V59" s="26">
        <v>0</v>
      </c>
    </row>
    <row r="60" spans="1:22">
      <c r="A60" s="14" t="s">
        <v>66</v>
      </c>
      <c r="B60" s="76">
        <v>7</v>
      </c>
      <c r="C60" s="3">
        <v>7</v>
      </c>
      <c r="D60" s="35">
        <v>8</v>
      </c>
      <c r="E60" s="24">
        <v>8</v>
      </c>
      <c r="F60" s="23">
        <v>6</v>
      </c>
      <c r="G60" s="28"/>
      <c r="H60" s="28"/>
      <c r="I60" s="28"/>
      <c r="J60" s="28"/>
      <c r="K60" s="28"/>
      <c r="L60" s="17"/>
      <c r="M60" s="24">
        <v>7</v>
      </c>
      <c r="N60" s="4">
        <v>0.7</v>
      </c>
      <c r="O60" s="71">
        <f>D60/'Total # Deacons'!D60</f>
        <v>0.72727272727272729</v>
      </c>
      <c r="P60" s="26">
        <f>E60/'Total # Deacons'!E60</f>
        <v>0.66666666666666663</v>
      </c>
      <c r="Q60" s="26">
        <f>F60/'Total # Deacons'!F60</f>
        <v>0.54545454545454541</v>
      </c>
      <c r="R60" s="55"/>
      <c r="S60" s="55"/>
      <c r="T60" s="55"/>
      <c r="U60" s="55"/>
      <c r="V60" s="55"/>
    </row>
    <row r="61" spans="1:22">
      <c r="A61" s="13" t="s">
        <v>67</v>
      </c>
      <c r="B61" s="76">
        <v>13</v>
      </c>
      <c r="C61" s="3">
        <v>14</v>
      </c>
      <c r="D61" s="35">
        <v>15</v>
      </c>
      <c r="E61" s="24">
        <v>13</v>
      </c>
      <c r="F61" s="23">
        <v>13</v>
      </c>
      <c r="G61" s="24">
        <v>11</v>
      </c>
      <c r="H61" s="24">
        <v>12</v>
      </c>
      <c r="I61" s="24">
        <v>14</v>
      </c>
      <c r="J61" s="24">
        <v>12</v>
      </c>
      <c r="K61" s="24">
        <v>9</v>
      </c>
      <c r="L61" s="17"/>
      <c r="M61" s="24">
        <v>13</v>
      </c>
      <c r="N61" s="4">
        <v>0.42420000000000002</v>
      </c>
      <c r="O61" s="71">
        <f>D61/'Total # Deacons'!D61</f>
        <v>0.51724137931034486</v>
      </c>
      <c r="P61" s="26">
        <f>E61/'Total # Deacons'!E61</f>
        <v>0.41935483870967744</v>
      </c>
      <c r="Q61" s="26">
        <f>F61/'Total # Deacons'!F61</f>
        <v>0.43333333333333335</v>
      </c>
      <c r="R61" s="26">
        <f>G61/'Total # Deacons'!G61</f>
        <v>0.45833333333333331</v>
      </c>
      <c r="S61" s="26">
        <f>H61/'Total # Deacons'!H61</f>
        <v>0.4</v>
      </c>
      <c r="T61" s="26">
        <f>I61/'Total # Deacons'!I61</f>
        <v>0.4375</v>
      </c>
      <c r="U61" s="26">
        <f>J61/'Total # Deacons'!J61</f>
        <v>0.41379310344827586</v>
      </c>
      <c r="V61" s="26">
        <f>K61/'Total # Deacons'!K61</f>
        <v>0.40909090909090912</v>
      </c>
    </row>
    <row r="62" spans="1:22">
      <c r="A62" s="13" t="s">
        <v>68</v>
      </c>
      <c r="B62" s="76">
        <v>5</v>
      </c>
      <c r="C62" s="3">
        <v>5</v>
      </c>
      <c r="D62" s="35">
        <v>3</v>
      </c>
      <c r="E62" s="24">
        <v>1</v>
      </c>
      <c r="F62" s="23">
        <v>1</v>
      </c>
      <c r="G62" s="24">
        <v>1</v>
      </c>
      <c r="H62" s="24">
        <v>1</v>
      </c>
      <c r="I62" s="24">
        <v>1</v>
      </c>
      <c r="J62" s="24">
        <v>0</v>
      </c>
      <c r="K62" s="24">
        <v>0</v>
      </c>
      <c r="L62" s="17"/>
      <c r="M62" s="24">
        <v>5</v>
      </c>
      <c r="N62" s="4">
        <v>0.83330000000000004</v>
      </c>
      <c r="O62" s="71">
        <f>D62/'Total # Deacons'!D62</f>
        <v>0.5</v>
      </c>
      <c r="P62" s="26">
        <f>E62/'Total # Deacons'!E62</f>
        <v>0.2</v>
      </c>
      <c r="Q62" s="26">
        <f>F62/'Total # Deacons'!F62</f>
        <v>0.16666666666666666</v>
      </c>
      <c r="R62" s="26">
        <f>G62/'Total # Deacons'!G62</f>
        <v>0.2</v>
      </c>
      <c r="S62" s="26">
        <f>H62/'Total # Deacons'!H62</f>
        <v>0.25</v>
      </c>
      <c r="T62" s="26">
        <f>I62/'Total # Deacons'!I62</f>
        <v>0.25</v>
      </c>
      <c r="U62" s="26">
        <f>J62/'Total # Deacons'!J62</f>
        <v>0</v>
      </c>
      <c r="V62" s="26">
        <f>K62/'Total # Deacons'!K62</f>
        <v>0</v>
      </c>
    </row>
    <row r="63" spans="1:22">
      <c r="A63" s="13" t="s">
        <v>69</v>
      </c>
      <c r="B63" s="76">
        <v>11</v>
      </c>
      <c r="C63" s="3">
        <v>12</v>
      </c>
      <c r="D63" s="35">
        <v>11</v>
      </c>
      <c r="E63" s="24">
        <v>12</v>
      </c>
      <c r="F63" s="23">
        <v>10</v>
      </c>
      <c r="G63" s="24">
        <v>8</v>
      </c>
      <c r="H63" s="24">
        <v>10</v>
      </c>
      <c r="I63" s="24">
        <v>9</v>
      </c>
      <c r="J63" s="24">
        <v>10</v>
      </c>
      <c r="K63" s="24">
        <v>10</v>
      </c>
      <c r="L63" s="17"/>
      <c r="M63" s="24">
        <v>11</v>
      </c>
      <c r="N63" s="4">
        <v>0.48</v>
      </c>
      <c r="O63" s="71">
        <f>D63/'Total # Deacons'!D63</f>
        <v>0.44</v>
      </c>
      <c r="P63" s="26">
        <f>E63/'Total # Deacons'!E63</f>
        <v>0.5</v>
      </c>
      <c r="Q63" s="26">
        <f>F63/'Total # Deacons'!F63</f>
        <v>0.43478260869565216</v>
      </c>
      <c r="R63" s="26">
        <f>G63/'Total # Deacons'!G63</f>
        <v>0.36363636363636365</v>
      </c>
      <c r="S63" s="26">
        <f>H63/'Total # Deacons'!H63</f>
        <v>0.4</v>
      </c>
      <c r="T63" s="26">
        <f>I63/'Total # Deacons'!I63</f>
        <v>0.375</v>
      </c>
      <c r="U63" s="26">
        <f>J63/'Total # Deacons'!J63</f>
        <v>0.4</v>
      </c>
      <c r="V63" s="26">
        <f>K63/'Total # Deacons'!K63</f>
        <v>0.38461538461538464</v>
      </c>
    </row>
    <row r="64" spans="1:22">
      <c r="A64" s="13" t="s">
        <v>70</v>
      </c>
      <c r="B64" s="76">
        <v>7</v>
      </c>
      <c r="C64" s="3">
        <v>7</v>
      </c>
      <c r="D64" s="35">
        <v>8</v>
      </c>
      <c r="E64" s="24">
        <v>8</v>
      </c>
      <c r="F64" s="23">
        <v>10</v>
      </c>
      <c r="G64" s="24">
        <v>9</v>
      </c>
      <c r="H64" s="24">
        <v>8</v>
      </c>
      <c r="I64" s="24">
        <v>6</v>
      </c>
      <c r="J64" s="24">
        <v>6</v>
      </c>
      <c r="K64" s="24">
        <v>4</v>
      </c>
      <c r="L64" s="17"/>
      <c r="M64" s="24">
        <v>7</v>
      </c>
      <c r="N64" s="4">
        <v>0.58330000000000004</v>
      </c>
      <c r="O64" s="71">
        <f>D64/'Total # Deacons'!D64</f>
        <v>0.66666666666666663</v>
      </c>
      <c r="P64" s="26">
        <f>E64/'Total # Deacons'!E64</f>
        <v>0.66666666666666663</v>
      </c>
      <c r="Q64" s="26">
        <f>F64/'Total # Deacons'!F64</f>
        <v>0.90909090909090906</v>
      </c>
      <c r="R64" s="26">
        <f>G64/'Total # Deacons'!G64</f>
        <v>0.81818181818181823</v>
      </c>
      <c r="S64" s="26">
        <f>H64/'Total # Deacons'!H64</f>
        <v>0.72727272727272729</v>
      </c>
      <c r="T64" s="26">
        <f>I64/'Total # Deacons'!I64</f>
        <v>0.75</v>
      </c>
      <c r="U64" s="26">
        <f>J64/'Total # Deacons'!J64</f>
        <v>0.75</v>
      </c>
      <c r="V64" s="26">
        <f>K64/'Total # Deacons'!K64</f>
        <v>0.66666666666666663</v>
      </c>
    </row>
    <row r="65" spans="1:22">
      <c r="A65" s="15" t="s">
        <v>71</v>
      </c>
      <c r="B65" s="28"/>
      <c r="C65" s="28"/>
      <c r="D65" s="28"/>
      <c r="E65" s="28"/>
      <c r="F65" s="30"/>
      <c r="G65" s="24">
        <v>0</v>
      </c>
      <c r="H65" s="24">
        <v>0</v>
      </c>
      <c r="I65" s="24">
        <v>1</v>
      </c>
      <c r="J65" s="24">
        <v>2</v>
      </c>
      <c r="K65" s="24">
        <v>2</v>
      </c>
      <c r="L65" s="17"/>
      <c r="M65" s="28"/>
      <c r="N65" s="28"/>
      <c r="O65" s="72"/>
      <c r="P65" s="55"/>
      <c r="Q65" s="56"/>
      <c r="R65" s="26">
        <f>G65/'Total # Deacons'!G65</f>
        <v>0</v>
      </c>
      <c r="S65" s="26">
        <f>H65/'Total # Deacons'!H65</f>
        <v>0</v>
      </c>
      <c r="T65" s="26">
        <f>I65/'Total # Deacons'!I65</f>
        <v>0.16666666666666666</v>
      </c>
      <c r="U65" s="26">
        <f>J65/'Total # Deacons'!J65</f>
        <v>0.2857142857142857</v>
      </c>
      <c r="V65" s="26">
        <f>K65/'Total # Deacons'!K65</f>
        <v>0.33333333333333331</v>
      </c>
    </row>
    <row r="66" spans="1:22">
      <c r="A66" s="13" t="s">
        <v>72</v>
      </c>
      <c r="B66" s="76">
        <v>21</v>
      </c>
      <c r="C66" s="3">
        <v>20</v>
      </c>
      <c r="D66" s="35">
        <v>17</v>
      </c>
      <c r="E66" s="24">
        <v>13</v>
      </c>
      <c r="F66" s="23">
        <v>13</v>
      </c>
      <c r="G66" s="24">
        <v>16</v>
      </c>
      <c r="H66" s="24">
        <v>15</v>
      </c>
      <c r="I66" s="24">
        <v>10</v>
      </c>
      <c r="J66" s="24">
        <v>9</v>
      </c>
      <c r="K66" s="24">
        <v>8</v>
      </c>
      <c r="L66" s="17"/>
      <c r="M66" s="2">
        <v>0.36842105263157893</v>
      </c>
      <c r="N66" s="4">
        <v>0.3448</v>
      </c>
      <c r="O66" s="71">
        <f>D66/'Total # Deacons'!D66</f>
        <v>0.2982456140350877</v>
      </c>
      <c r="P66" s="26">
        <f>E66/'Total # Deacons'!E66</f>
        <v>0.24528301886792453</v>
      </c>
      <c r="Q66" s="26">
        <f>F66/'Total # Deacons'!F66</f>
        <v>0.27083333333333331</v>
      </c>
      <c r="R66" s="26">
        <f>G66/'Total # Deacons'!G66</f>
        <v>0.34782608695652173</v>
      </c>
      <c r="S66" s="26">
        <f>H66/'Total # Deacons'!H66</f>
        <v>0.34883720930232559</v>
      </c>
      <c r="T66" s="26">
        <f>I66/'Total # Deacons'!I66</f>
        <v>0.24390243902439024</v>
      </c>
      <c r="U66" s="26">
        <f>J66/'Total # Deacons'!J66</f>
        <v>0.21951219512195122</v>
      </c>
      <c r="V66" s="26">
        <f>K66/'Total # Deacons'!K66</f>
        <v>0.22222222222222221</v>
      </c>
    </row>
    <row r="67" spans="1:22">
      <c r="A67" s="13" t="s">
        <v>73</v>
      </c>
      <c r="B67" s="76">
        <v>4</v>
      </c>
      <c r="C67" s="3">
        <v>4</v>
      </c>
      <c r="D67" s="24">
        <v>5</v>
      </c>
      <c r="E67" s="24">
        <v>6</v>
      </c>
      <c r="F67" s="23">
        <v>6</v>
      </c>
      <c r="G67" s="24">
        <v>8</v>
      </c>
      <c r="H67" s="24">
        <v>6</v>
      </c>
      <c r="I67" s="24">
        <v>6</v>
      </c>
      <c r="J67" s="24">
        <v>4</v>
      </c>
      <c r="K67" s="24">
        <v>3</v>
      </c>
      <c r="L67" s="17"/>
      <c r="M67" s="2">
        <v>0.66666666666666663</v>
      </c>
      <c r="N67" s="4">
        <v>0.66669999999999996</v>
      </c>
      <c r="O67" s="71">
        <f>D67/'Total # Deacons'!D67</f>
        <v>0.7142857142857143</v>
      </c>
      <c r="P67" s="26">
        <f>E67/'Total # Deacons'!E67</f>
        <v>0.8571428571428571</v>
      </c>
      <c r="Q67" s="26">
        <f>F67/'Total # Deacons'!F67</f>
        <v>0.8571428571428571</v>
      </c>
      <c r="R67" s="26">
        <f>G67/'Total # Deacons'!G67</f>
        <v>0.88888888888888884</v>
      </c>
      <c r="S67" s="26">
        <f>H67/'Total # Deacons'!H67</f>
        <v>0.66666666666666663</v>
      </c>
      <c r="T67" s="26">
        <f>I67/'Total # Deacons'!I67</f>
        <v>0.66666666666666663</v>
      </c>
      <c r="U67" s="26">
        <f>J67/'Total # Deacons'!J67</f>
        <v>0.44444444444444442</v>
      </c>
      <c r="V67" s="26">
        <f>K67/'Total # Deacons'!K67</f>
        <v>0.375</v>
      </c>
    </row>
    <row r="68" spans="1:22">
      <c r="A68" s="13" t="s">
        <v>74</v>
      </c>
      <c r="B68" s="76">
        <v>5</v>
      </c>
      <c r="C68" s="3">
        <v>6</v>
      </c>
      <c r="D68" s="24">
        <v>7</v>
      </c>
      <c r="E68" s="24">
        <v>5</v>
      </c>
      <c r="F68" s="23">
        <v>3</v>
      </c>
      <c r="G68" s="24">
        <v>3</v>
      </c>
      <c r="H68" s="24">
        <v>3</v>
      </c>
      <c r="I68" s="24">
        <v>2</v>
      </c>
      <c r="J68" s="24">
        <v>1</v>
      </c>
      <c r="K68" s="24">
        <v>0</v>
      </c>
      <c r="L68" s="17"/>
      <c r="M68" s="2">
        <v>0.5</v>
      </c>
      <c r="N68" s="4">
        <v>0.66669999999999996</v>
      </c>
      <c r="O68" s="71">
        <f>D68/'Total # Deacons'!D68</f>
        <v>0.63636363636363635</v>
      </c>
      <c r="P68" s="26">
        <f>E68/'Total # Deacons'!E68</f>
        <v>0.5</v>
      </c>
      <c r="Q68" s="26">
        <f>F68/'Total # Deacons'!F68</f>
        <v>0.375</v>
      </c>
      <c r="R68" s="26">
        <f>G68/'Total # Deacons'!G68</f>
        <v>0.6</v>
      </c>
      <c r="S68" s="26">
        <f>H68/'Total # Deacons'!H68</f>
        <v>0.6</v>
      </c>
      <c r="T68" s="26">
        <f>I68/'Total # Deacons'!I68</f>
        <v>0.4</v>
      </c>
      <c r="U68" s="26">
        <f>J68/'Total # Deacons'!J68</f>
        <v>0.33333333333333331</v>
      </c>
      <c r="V68" s="26">
        <f>K68/'Total # Deacons'!K68</f>
        <v>0</v>
      </c>
    </row>
    <row r="69" spans="1:22">
      <c r="A69" s="15" t="s">
        <v>75</v>
      </c>
      <c r="B69" s="28"/>
      <c r="C69" s="28"/>
      <c r="D69" s="28"/>
      <c r="E69" s="28"/>
      <c r="F69" s="30"/>
      <c r="G69" s="24">
        <v>1</v>
      </c>
      <c r="H69" s="24">
        <v>0</v>
      </c>
      <c r="I69" s="24">
        <v>1</v>
      </c>
      <c r="J69" s="24">
        <v>1</v>
      </c>
      <c r="K69" s="24">
        <v>1</v>
      </c>
      <c r="L69" s="17"/>
      <c r="M69" s="28"/>
      <c r="N69" s="28"/>
      <c r="O69" s="72"/>
      <c r="P69" s="55"/>
      <c r="Q69" s="56"/>
      <c r="R69" s="26">
        <f>G69/'Total # Deacons'!G69</f>
        <v>1</v>
      </c>
      <c r="S69" s="26">
        <v>0</v>
      </c>
      <c r="T69" s="26">
        <f>I69/'Total # Deacons'!I69</f>
        <v>1</v>
      </c>
      <c r="U69" s="26">
        <f>J69/'Total # Deacons'!J69</f>
        <v>1</v>
      </c>
      <c r="V69" s="26">
        <f>K69/'Total # Deacons'!K69</f>
        <v>1</v>
      </c>
    </row>
    <row r="70" spans="1:22">
      <c r="A70" s="15" t="s">
        <v>76</v>
      </c>
      <c r="B70" s="24">
        <v>0</v>
      </c>
      <c r="C70" s="3">
        <v>1</v>
      </c>
      <c r="D70" s="24">
        <v>1</v>
      </c>
      <c r="E70" s="24">
        <v>1</v>
      </c>
      <c r="F70" s="23">
        <v>1</v>
      </c>
      <c r="G70" s="24">
        <v>1</v>
      </c>
      <c r="H70" s="24">
        <v>1</v>
      </c>
      <c r="I70" s="24">
        <v>1</v>
      </c>
      <c r="J70" s="24">
        <v>1</v>
      </c>
      <c r="K70" s="24">
        <v>0</v>
      </c>
      <c r="L70" s="17"/>
      <c r="M70" s="2">
        <v>0</v>
      </c>
      <c r="N70" s="4">
        <v>1</v>
      </c>
      <c r="O70" s="71">
        <f>D70/'Total # Deacons'!D70</f>
        <v>1</v>
      </c>
      <c r="P70" s="26">
        <f>E70/'Total # Deacons'!E70</f>
        <v>1</v>
      </c>
      <c r="Q70" s="26">
        <f>F70/'Total # Deacons'!F70</f>
        <v>1</v>
      </c>
      <c r="R70" s="26">
        <f>G70/'Total # Deacons'!G70</f>
        <v>1</v>
      </c>
      <c r="S70" s="26">
        <f>H70/'Total # Deacons'!H70</f>
        <v>1</v>
      </c>
      <c r="T70" s="26">
        <f>I70/'Total # Deacons'!I70</f>
        <v>1</v>
      </c>
      <c r="U70" s="26">
        <f>J70/'Total # Deacons'!J70</f>
        <v>1</v>
      </c>
      <c r="V70" s="26">
        <f>K70/'Total # Deacons'!K70</f>
        <v>0</v>
      </c>
    </row>
    <row r="71" spans="1:22">
      <c r="A71" s="15" t="s">
        <v>77</v>
      </c>
      <c r="B71" s="24">
        <v>466</v>
      </c>
      <c r="C71" s="7">
        <v>486</v>
      </c>
      <c r="D71" s="24">
        <f>SUM(D3:D70)</f>
        <v>487</v>
      </c>
      <c r="E71" s="50">
        <f>SUM(E3:E70)</f>
        <v>486</v>
      </c>
      <c r="F71" s="50">
        <f t="shared" ref="F71:K71" si="0">SUM(F3:F70)</f>
        <v>463</v>
      </c>
      <c r="G71" s="50">
        <f t="shared" si="0"/>
        <v>422</v>
      </c>
      <c r="H71" s="50">
        <f t="shared" si="0"/>
        <v>400</v>
      </c>
      <c r="I71" s="61">
        <f t="shared" si="0"/>
        <v>387</v>
      </c>
      <c r="J71" s="50">
        <f t="shared" si="0"/>
        <v>381</v>
      </c>
      <c r="K71" s="50">
        <f t="shared" si="0"/>
        <v>354</v>
      </c>
      <c r="L71" s="17"/>
      <c r="M71" s="2">
        <v>0.48849999999999999</v>
      </c>
      <c r="N71" s="6">
        <v>0.50939999999999996</v>
      </c>
      <c r="O71" s="71">
        <f>D71/'Total # Deacons'!D71</f>
        <v>0.50051387461459407</v>
      </c>
      <c r="P71" s="26">
        <f>E71/'Total # Deacons'!E71</f>
        <v>0.5</v>
      </c>
      <c r="Q71" s="26">
        <f>F71/'Total # Deacons'!F71</f>
        <v>0.48788198103266595</v>
      </c>
      <c r="R71" s="26">
        <f>G71/'Total # Deacons'!G71</f>
        <v>0.45376344086021503</v>
      </c>
      <c r="S71" s="26">
        <f>H71/'Total # Deacons'!H71</f>
        <v>0.43715846994535518</v>
      </c>
      <c r="T71" s="26">
        <f>I71/'Total # Deacons'!I71</f>
        <v>0.43143812709030099</v>
      </c>
      <c r="U71" s="26">
        <f>J71/'Total # Deacons'!J71</f>
        <v>0.42239467849223949</v>
      </c>
      <c r="V71" s="26">
        <f>K71/'Total # Deacons'!K71</f>
        <v>0.41943127962085308</v>
      </c>
    </row>
    <row r="72" spans="1:22">
      <c r="A72" s="62"/>
      <c r="B72" s="63"/>
      <c r="C72" s="63"/>
      <c r="D72" s="63"/>
      <c r="E72" s="63"/>
      <c r="F72" s="1"/>
      <c r="G72" s="63"/>
      <c r="H72" s="63"/>
      <c r="I72" s="63"/>
      <c r="J72" s="63"/>
      <c r="K72" s="63"/>
    </row>
    <row r="73" spans="1:22">
      <c r="A73" s="90" t="s">
        <v>11</v>
      </c>
      <c r="B73" s="90"/>
      <c r="C73" s="90"/>
      <c r="D73" s="90"/>
      <c r="E73" s="90"/>
      <c r="F73" s="90"/>
      <c r="G73" s="90"/>
      <c r="H73" s="90"/>
      <c r="I73" s="90"/>
      <c r="J73" s="90"/>
      <c r="K73" s="90"/>
      <c r="L73" s="90"/>
      <c r="M73" s="90"/>
      <c r="N73" s="90"/>
      <c r="O73" s="90"/>
      <c r="P73" s="90"/>
      <c r="Q73" s="90"/>
    </row>
    <row r="75" spans="1:22" ht="80.25" customHeight="1">
      <c r="A75" s="89" t="s">
        <v>8</v>
      </c>
      <c r="B75" s="89"/>
      <c r="C75" s="89"/>
      <c r="D75" s="89"/>
      <c r="E75" s="89"/>
      <c r="F75" s="89"/>
      <c r="G75" s="89"/>
      <c r="H75" s="89"/>
      <c r="I75" s="89"/>
      <c r="J75" s="89"/>
      <c r="K75" s="89"/>
      <c r="L75" s="89"/>
      <c r="M75" s="89"/>
      <c r="N75" s="65"/>
      <c r="O75" s="65"/>
      <c r="P75" s="65"/>
    </row>
    <row r="76" spans="1:22" ht="13.5" customHeight="1">
      <c r="A76" s="46"/>
      <c r="B76" s="75"/>
      <c r="C76" s="75"/>
      <c r="D76" s="46"/>
      <c r="E76" s="46"/>
      <c r="F76" s="46"/>
      <c r="G76" s="46"/>
      <c r="H76" s="46"/>
      <c r="I76" s="46"/>
      <c r="J76" s="46"/>
      <c r="K76" s="46"/>
    </row>
  </sheetData>
  <mergeCells count="4">
    <mergeCell ref="A1:K1"/>
    <mergeCell ref="M1:V1"/>
    <mergeCell ref="A73:Q73"/>
    <mergeCell ref="A75:M75"/>
  </mergeCells>
  <pageMargins left="0.7" right="0.7" top="0.75" bottom="0.75" header="0.3" footer="0.3"/>
  <pageSetup scale="70" fitToHeight="2" orientation="landscape" r:id="rId1"/>
  <headerFooter>
    <oddFooter>&amp;C&amp;"-,Bold"Lewis Center for Church Leadership
Wesley Theological Seminary            www.churchleadership.com</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N75"/>
  <sheetViews>
    <sheetView showGridLines="0" tabSelected="1" zoomScaleNormal="100" workbookViewId="0">
      <selection activeCell="B71" sqref="B71"/>
    </sheetView>
  </sheetViews>
  <sheetFormatPr defaultRowHeight="12.75"/>
  <cols>
    <col min="1" max="1" width="21.140625" style="18" customWidth="1"/>
    <col min="2" max="2" width="7.7109375" style="36" customWidth="1"/>
    <col min="3" max="11" width="7.7109375" style="18" customWidth="1"/>
    <col min="12" max="12" width="7.5703125" style="36" customWidth="1"/>
    <col min="13" max="16384" width="9.140625" style="18"/>
  </cols>
  <sheetData>
    <row r="1" spans="1:12">
      <c r="A1" s="88" t="s">
        <v>7</v>
      </c>
      <c r="B1" s="88"/>
      <c r="C1" s="88"/>
      <c r="D1" s="88"/>
      <c r="E1" s="88"/>
      <c r="F1" s="88"/>
      <c r="G1" s="88"/>
      <c r="H1" s="88"/>
      <c r="I1" s="88"/>
      <c r="J1" s="88"/>
      <c r="K1" s="88"/>
      <c r="L1" s="88"/>
    </row>
    <row r="2" spans="1:12">
      <c r="A2" s="19" t="s">
        <v>0</v>
      </c>
      <c r="B2" s="19">
        <v>2015</v>
      </c>
      <c r="C2" s="47">
        <v>2014</v>
      </c>
      <c r="D2" s="19">
        <v>2013</v>
      </c>
      <c r="E2" s="19">
        <v>2012</v>
      </c>
      <c r="F2" s="19">
        <v>2011</v>
      </c>
      <c r="G2" s="19">
        <v>2010</v>
      </c>
      <c r="H2" s="19">
        <v>2009</v>
      </c>
      <c r="I2" s="19">
        <v>2008</v>
      </c>
      <c r="J2" s="19">
        <v>2007</v>
      </c>
      <c r="K2" s="19">
        <v>2006</v>
      </c>
      <c r="L2" s="19">
        <v>2005</v>
      </c>
    </row>
    <row r="3" spans="1:12">
      <c r="A3" s="13" t="s">
        <v>12</v>
      </c>
      <c r="B3" s="24">
        <v>33</v>
      </c>
      <c r="C3" s="60">
        <v>32</v>
      </c>
      <c r="D3" s="35">
        <v>31</v>
      </c>
      <c r="E3" s="50">
        <f>SUM('Under 35'!E3+'35-54'!E3+'55+'!E3)</f>
        <v>36</v>
      </c>
      <c r="F3" s="50">
        <f>SUM('Under 35'!F3+'35-54'!F3+'55+'!F3)</f>
        <v>37</v>
      </c>
      <c r="G3" s="50">
        <f>SUM('Under 35'!G3+'35-54'!G3+'55+'!G3)</f>
        <v>37</v>
      </c>
      <c r="H3" s="50">
        <f>SUM('Under 35'!H3+'35-54'!H3+'55+'!H3)</f>
        <v>36</v>
      </c>
      <c r="I3" s="50">
        <f>SUM('Under 35'!I3+'35-54'!I3+'55+'!I3)</f>
        <v>34</v>
      </c>
      <c r="J3" s="50">
        <f>SUM('Under 35'!J3+'35-54'!J3+'55+'!J3)</f>
        <v>30</v>
      </c>
      <c r="K3" s="50">
        <f>SUM('Under 35'!K3+'35-54'!K3+'55+'!K3)</f>
        <v>25</v>
      </c>
      <c r="L3" s="85">
        <v>20</v>
      </c>
    </row>
    <row r="4" spans="1:12">
      <c r="A4" s="14" t="s">
        <v>13</v>
      </c>
      <c r="B4" s="24">
        <v>0</v>
      </c>
      <c r="C4" s="60">
        <v>0</v>
      </c>
      <c r="D4" s="35">
        <v>0</v>
      </c>
      <c r="E4" s="50">
        <f>SUM('Under 35'!E4+'35-54'!E4+'55+'!E4)</f>
        <v>0</v>
      </c>
      <c r="F4" s="50">
        <f>SUM('Under 35'!F4+'35-54'!F4+'55+'!F4)</f>
        <v>0</v>
      </c>
      <c r="G4" s="50">
        <f>SUM('Under 35'!G4+'35-54'!G4+'55+'!G4)</f>
        <v>0</v>
      </c>
      <c r="H4" s="50">
        <f>SUM('Under 35'!H4+'35-54'!H4+'55+'!H4)</f>
        <v>0</v>
      </c>
      <c r="I4" s="50">
        <f>SUM('Under 35'!I4+'35-54'!I4+'55+'!I4)</f>
        <v>0</v>
      </c>
      <c r="J4" s="50">
        <f>SUM('Under 35'!J4+'35-54'!J4+'55+'!J4)</f>
        <v>0</v>
      </c>
      <c r="K4" s="50">
        <f>SUM('Under 35'!K4+'35-54'!K4+'55+'!K4)</f>
        <v>0</v>
      </c>
      <c r="L4" s="85">
        <v>0</v>
      </c>
    </row>
    <row r="5" spans="1:12">
      <c r="A5" s="13" t="s">
        <v>14</v>
      </c>
      <c r="B5" s="24">
        <v>10</v>
      </c>
      <c r="C5" s="60">
        <v>13</v>
      </c>
      <c r="D5" s="35">
        <v>16</v>
      </c>
      <c r="E5" s="50">
        <f>SUM('Under 35'!E5+'35-54'!E5+'55+'!E5)</f>
        <v>17</v>
      </c>
      <c r="F5" s="50">
        <f>SUM('Under 35'!F5+'35-54'!F5+'55+'!F5)</f>
        <v>15</v>
      </c>
      <c r="G5" s="50">
        <f>SUM('Under 35'!G5+'35-54'!G5+'55+'!G5)</f>
        <v>16</v>
      </c>
      <c r="H5" s="50">
        <f>SUM('Under 35'!H5+'35-54'!H5+'55+'!H5)</f>
        <v>19</v>
      </c>
      <c r="I5" s="50">
        <f>SUM('Under 35'!I5+'35-54'!I5+'55+'!I5)</f>
        <v>17</v>
      </c>
      <c r="J5" s="50">
        <f>SUM('Under 35'!J5+'35-54'!J5+'55+'!J5)</f>
        <v>17</v>
      </c>
      <c r="K5" s="50">
        <f>SUM('Under 35'!K5+'35-54'!K5+'55+'!K5)</f>
        <v>18</v>
      </c>
      <c r="L5" s="85">
        <v>16</v>
      </c>
    </row>
    <row r="6" spans="1:12">
      <c r="A6" s="13" t="s">
        <v>15</v>
      </c>
      <c r="B6" s="24">
        <v>20</v>
      </c>
      <c r="C6" s="60">
        <v>21</v>
      </c>
      <c r="D6" s="35">
        <v>22</v>
      </c>
      <c r="E6" s="50">
        <f>SUM('Under 35'!E6+'35-54'!E6+'55+'!E6)</f>
        <v>23</v>
      </c>
      <c r="F6" s="50">
        <f>SUM('Under 35'!F6+'35-54'!F6+'55+'!F6)</f>
        <v>22</v>
      </c>
      <c r="G6" s="50">
        <f>SUM('Under 35'!G6+'35-54'!G6+'55+'!G6)</f>
        <v>23</v>
      </c>
      <c r="H6" s="50">
        <f>SUM('Under 35'!H6+'35-54'!H6+'55+'!H6)</f>
        <v>23</v>
      </c>
      <c r="I6" s="50">
        <f>SUM('Under 35'!I6+'35-54'!I6+'55+'!I6)</f>
        <v>23</v>
      </c>
      <c r="J6" s="50">
        <f>SUM('Under 35'!J6+'35-54'!J6+'55+'!J6)</f>
        <v>22</v>
      </c>
      <c r="K6" s="50">
        <f>SUM('Under 35'!K6+'35-54'!K6+'55+'!K6)</f>
        <v>24</v>
      </c>
      <c r="L6" s="85">
        <v>23</v>
      </c>
    </row>
    <row r="7" spans="1:12">
      <c r="A7" s="13" t="s">
        <v>79</v>
      </c>
      <c r="B7" s="24">
        <v>9</v>
      </c>
      <c r="C7" s="60">
        <v>7</v>
      </c>
      <c r="D7" s="35">
        <v>6</v>
      </c>
      <c r="E7" s="50">
        <f>SUM('Under 35'!E7+'35-54'!E7+'55+'!E7)</f>
        <v>6</v>
      </c>
      <c r="F7" s="50">
        <f>SUM('Under 35'!F7+'35-54'!F7+'55+'!F7)</f>
        <v>5</v>
      </c>
      <c r="G7" s="50">
        <f>SUM('Under 35'!G7+'35-54'!G7+'55+'!G7)</f>
        <v>7</v>
      </c>
      <c r="H7" s="50">
        <f>SUM('Under 35'!H7+'35-54'!H7+'55+'!H7)</f>
        <v>11</v>
      </c>
      <c r="I7" s="50">
        <f>SUM('Under 35'!I7+'35-54'!I7+'55+'!I7)</f>
        <v>9</v>
      </c>
      <c r="J7" s="50">
        <f>SUM('Under 35'!J7+'35-54'!J7+'55+'!J7)</f>
        <v>11</v>
      </c>
      <c r="K7" s="50">
        <f>SUM('Under 35'!K7+'35-54'!K7+'55+'!K7)</f>
        <v>12</v>
      </c>
      <c r="L7" s="85">
        <v>12</v>
      </c>
    </row>
    <row r="8" spans="1:12">
      <c r="A8" s="13" t="s">
        <v>16</v>
      </c>
      <c r="B8" s="24">
        <v>15</v>
      </c>
      <c r="C8" s="60">
        <v>16</v>
      </c>
      <c r="D8" s="35">
        <v>18</v>
      </c>
      <c r="E8" s="50">
        <f>SUM('Under 35'!E8+'35-54'!E8+'55+'!E8)</f>
        <v>18</v>
      </c>
      <c r="F8" s="50">
        <f>SUM('Under 35'!F8+'35-54'!F8+'55+'!F8)</f>
        <v>16</v>
      </c>
      <c r="G8" s="50">
        <f>SUM('Under 35'!G8+'35-54'!G8+'55+'!G8)</f>
        <v>17</v>
      </c>
      <c r="H8" s="50">
        <f>SUM('Under 35'!H8+'35-54'!H8+'55+'!H8)</f>
        <v>19</v>
      </c>
      <c r="I8" s="50">
        <f>SUM('Under 35'!I8+'35-54'!I8+'55+'!I8)</f>
        <v>17</v>
      </c>
      <c r="J8" s="50">
        <f>SUM('Under 35'!J8+'35-54'!J8+'55+'!J8)</f>
        <v>16</v>
      </c>
      <c r="K8" s="50">
        <f>SUM('Under 35'!K8+'35-54'!K8+'55+'!K8)</f>
        <v>20</v>
      </c>
      <c r="L8" s="85">
        <v>21</v>
      </c>
    </row>
    <row r="9" spans="1:12">
      <c r="A9" s="15" t="s">
        <v>80</v>
      </c>
      <c r="B9" s="28"/>
      <c r="C9" s="78"/>
      <c r="D9" s="28"/>
      <c r="E9" s="52"/>
      <c r="F9" s="52"/>
      <c r="G9" s="50">
        <f>SUM('Under 35'!G9+'35-54'!G9+'55+'!G9)</f>
        <v>7</v>
      </c>
      <c r="H9" s="50">
        <f>SUM('Under 35'!H9+'35-54'!H9+'55+'!H9)</f>
        <v>7</v>
      </c>
      <c r="I9" s="50">
        <f>SUM('Under 35'!I9+'35-54'!I9+'55+'!I9)</f>
        <v>7</v>
      </c>
      <c r="J9" s="50">
        <f>SUM('Under 35'!J9+'35-54'!J9+'55+'!J9)</f>
        <v>5</v>
      </c>
      <c r="K9" s="50">
        <f>SUM('Under 35'!K9+'35-54'!K9+'55+'!K9)</f>
        <v>3</v>
      </c>
      <c r="L9" s="85">
        <v>4</v>
      </c>
    </row>
    <row r="10" spans="1:12">
      <c r="A10" s="13" t="s">
        <v>17</v>
      </c>
      <c r="B10" s="24">
        <v>24</v>
      </c>
      <c r="C10" s="60">
        <v>23</v>
      </c>
      <c r="D10" s="35">
        <v>26</v>
      </c>
      <c r="E10" s="50">
        <f>SUM('Under 35'!E10+'35-54'!E10+'55+'!E10)</f>
        <v>27</v>
      </c>
      <c r="F10" s="50">
        <f>SUM('Under 35'!F10+'35-54'!F10+'55+'!F10)</f>
        <v>27</v>
      </c>
      <c r="G10" s="50">
        <f>SUM('Under 35'!G10+'35-54'!G10+'55+'!G10)</f>
        <v>26</v>
      </c>
      <c r="H10" s="50">
        <f>SUM('Under 35'!H10+'35-54'!H10+'55+'!H10)</f>
        <v>26</v>
      </c>
      <c r="I10" s="50">
        <f>SUM('Under 35'!I10+'35-54'!I10+'55+'!I10)</f>
        <v>29</v>
      </c>
      <c r="J10" s="50">
        <f>SUM('Under 35'!J10+'35-54'!J10+'55+'!J10)</f>
        <v>26</v>
      </c>
      <c r="K10" s="50">
        <f>SUM('Under 35'!K10+'35-54'!K10+'55+'!K10)</f>
        <v>26</v>
      </c>
      <c r="L10" s="85">
        <v>21</v>
      </c>
    </row>
    <row r="11" spans="1:12">
      <c r="A11" s="13" t="s">
        <v>18</v>
      </c>
      <c r="B11" s="24">
        <v>6</v>
      </c>
      <c r="C11" s="60">
        <v>4</v>
      </c>
      <c r="D11" s="35">
        <v>4</v>
      </c>
      <c r="E11" s="50">
        <f>SUM('Under 35'!E11+'35-54'!E11+'55+'!E11)</f>
        <v>2</v>
      </c>
      <c r="F11" s="50">
        <f>SUM('Under 35'!F11+'35-54'!F11+'55+'!F11)</f>
        <v>1</v>
      </c>
      <c r="G11" s="50">
        <f>SUM('Under 35'!G11+'35-54'!G11+'55+'!G11)</f>
        <v>2</v>
      </c>
      <c r="H11" s="50">
        <f>SUM('Under 35'!H11+'35-54'!H11+'55+'!H11)</f>
        <v>4</v>
      </c>
      <c r="I11" s="50">
        <f>SUM('Under 35'!I11+'35-54'!I11+'55+'!I11)</f>
        <v>5</v>
      </c>
      <c r="J11" s="50">
        <f>SUM('Under 35'!J11+'35-54'!J11+'55+'!J11)</f>
        <v>5</v>
      </c>
      <c r="K11" s="50">
        <f>SUM('Under 35'!K11+'35-54'!K11+'55+'!K11)</f>
        <v>3</v>
      </c>
      <c r="L11" s="85">
        <v>4</v>
      </c>
    </row>
    <row r="12" spans="1:12">
      <c r="A12" s="13" t="s">
        <v>19</v>
      </c>
      <c r="B12" s="24">
        <v>9</v>
      </c>
      <c r="C12" s="60">
        <v>9</v>
      </c>
      <c r="D12" s="35">
        <v>11</v>
      </c>
      <c r="E12" s="50">
        <f>SUM('Under 35'!E12+'35-54'!E12+'55+'!E12)</f>
        <v>10</v>
      </c>
      <c r="F12" s="50">
        <f>SUM('Under 35'!F12+'35-54'!F12+'55+'!F12)</f>
        <v>11</v>
      </c>
      <c r="G12" s="50">
        <f>SUM('Under 35'!G12+'35-54'!G12+'55+'!G12)</f>
        <v>11</v>
      </c>
      <c r="H12" s="50">
        <f>SUM('Under 35'!H12+'35-54'!H12+'55+'!H12)</f>
        <v>11</v>
      </c>
      <c r="I12" s="50">
        <f>SUM('Under 35'!I12+'35-54'!I12+'55+'!I12)</f>
        <v>11</v>
      </c>
      <c r="J12" s="50">
        <f>SUM('Under 35'!J12+'35-54'!J12+'55+'!J12)</f>
        <v>12</v>
      </c>
      <c r="K12" s="50">
        <f>SUM('Under 35'!K12+'35-54'!K12+'55+'!K12)</f>
        <v>11</v>
      </c>
      <c r="L12" s="85">
        <v>12</v>
      </c>
    </row>
    <row r="13" spans="1:12">
      <c r="A13" s="13" t="s">
        <v>20</v>
      </c>
      <c r="B13" s="24">
        <v>17</v>
      </c>
      <c r="C13" s="60">
        <v>17</v>
      </c>
      <c r="D13" s="35">
        <v>15</v>
      </c>
      <c r="E13" s="50">
        <f>SUM('Under 35'!E13+'35-54'!E13+'55+'!E13)</f>
        <v>17</v>
      </c>
      <c r="F13" s="50">
        <f>SUM('Under 35'!F13+'35-54'!F13+'55+'!F13)</f>
        <v>20</v>
      </c>
      <c r="G13" s="50">
        <f>SUM('Under 35'!G13+'35-54'!G13+'55+'!G13)</f>
        <v>18</v>
      </c>
      <c r="H13" s="50">
        <f>SUM('Under 35'!H13+'35-54'!H13+'55+'!H13)</f>
        <v>16</v>
      </c>
      <c r="I13" s="50">
        <f>SUM('Under 35'!I13+'35-54'!I13+'55+'!I13)</f>
        <v>15</v>
      </c>
      <c r="J13" s="50">
        <f>SUM('Under 35'!J13+'35-54'!J13+'55+'!J13)</f>
        <v>8</v>
      </c>
      <c r="K13" s="50">
        <f>SUM('Under 35'!K13+'35-54'!K13+'55+'!K13)</f>
        <v>9</v>
      </c>
      <c r="L13" s="85">
        <v>10</v>
      </c>
    </row>
    <row r="14" spans="1:12">
      <c r="A14" s="13" t="s">
        <v>21</v>
      </c>
      <c r="B14" s="24">
        <v>16</v>
      </c>
      <c r="C14" s="60">
        <v>17</v>
      </c>
      <c r="D14" s="35">
        <v>17</v>
      </c>
      <c r="E14" s="50">
        <f>SUM('Under 35'!E14+'35-54'!E14+'55+'!E14)</f>
        <v>15</v>
      </c>
      <c r="F14" s="50">
        <f>SUM('Under 35'!F14+'35-54'!F14+'55+'!F14)</f>
        <v>13</v>
      </c>
      <c r="G14" s="50">
        <f>SUM('Under 35'!G14+'35-54'!G14+'55+'!G14)</f>
        <v>16</v>
      </c>
      <c r="H14" s="50">
        <f>SUM('Under 35'!H14+'35-54'!H14+'55+'!H14)</f>
        <v>18</v>
      </c>
      <c r="I14" s="50">
        <f>SUM('Under 35'!I14+'35-54'!I14+'55+'!I14)</f>
        <v>18</v>
      </c>
      <c r="J14" s="50">
        <f>SUM('Under 35'!J14+'35-54'!J14+'55+'!J14)</f>
        <v>17</v>
      </c>
      <c r="K14" s="50">
        <f>SUM('Under 35'!K14+'35-54'!K14+'55+'!K14)</f>
        <v>16</v>
      </c>
      <c r="L14" s="85">
        <v>16</v>
      </c>
    </row>
    <row r="15" spans="1:12">
      <c r="A15" s="13" t="s">
        <v>22</v>
      </c>
      <c r="B15" s="24">
        <v>18</v>
      </c>
      <c r="C15" s="60">
        <v>16</v>
      </c>
      <c r="D15" s="35">
        <v>15</v>
      </c>
      <c r="E15" s="50">
        <f>SUM('Under 35'!E15+'35-54'!E15+'55+'!E15)</f>
        <v>16</v>
      </c>
      <c r="F15" s="50">
        <f>SUM('Under 35'!F15+'35-54'!F15+'55+'!F15)</f>
        <v>12</v>
      </c>
      <c r="G15" s="50">
        <f>SUM('Under 35'!G15+'35-54'!G15+'55+'!G15)</f>
        <v>6</v>
      </c>
      <c r="H15" s="50">
        <f>SUM('Under 35'!H15+'35-54'!H15+'55+'!H15)</f>
        <v>6</v>
      </c>
      <c r="I15" s="50">
        <f>SUM('Under 35'!I15+'35-54'!I15+'55+'!I15)</f>
        <v>5</v>
      </c>
      <c r="J15" s="50">
        <f>SUM('Under 35'!J15+'35-54'!J15+'55+'!J15)</f>
        <v>6</v>
      </c>
      <c r="K15" s="50">
        <f>SUM('Under 35'!K15+'35-54'!K15+'55+'!K15)</f>
        <v>6</v>
      </c>
      <c r="L15" s="85">
        <v>8</v>
      </c>
    </row>
    <row r="16" spans="1:12">
      <c r="A16" s="13" t="s">
        <v>23</v>
      </c>
      <c r="B16" s="24">
        <v>31</v>
      </c>
      <c r="C16" s="60">
        <v>32</v>
      </c>
      <c r="D16" s="35">
        <v>34</v>
      </c>
      <c r="E16" s="50">
        <f>SUM('Under 35'!E16+'35-54'!E16+'55+'!E16)</f>
        <v>31</v>
      </c>
      <c r="F16" s="50">
        <f>SUM('Under 35'!F16+'35-54'!F16+'55+'!F16)</f>
        <v>28</v>
      </c>
      <c r="G16" s="50">
        <f>SUM('Under 35'!G16+'35-54'!G16+'55+'!G16)</f>
        <v>30</v>
      </c>
      <c r="H16" s="50">
        <f>SUM('Under 35'!H16+'35-54'!H16+'55+'!H16)</f>
        <v>32</v>
      </c>
      <c r="I16" s="50">
        <f>SUM('Under 35'!I16+'35-54'!I16+'55+'!I16)</f>
        <v>33</v>
      </c>
      <c r="J16" s="50">
        <f>SUM('Under 35'!J16+'35-54'!J16+'55+'!J16)</f>
        <v>41</v>
      </c>
      <c r="K16" s="50">
        <f>SUM('Under 35'!K16+'35-54'!K16+'55+'!K16)</f>
        <v>42</v>
      </c>
      <c r="L16" s="85">
        <v>43</v>
      </c>
    </row>
    <row r="17" spans="1:12">
      <c r="A17" s="13" t="s">
        <v>24</v>
      </c>
      <c r="B17" s="24">
        <v>21</v>
      </c>
      <c r="C17" s="60">
        <v>21</v>
      </c>
      <c r="D17" s="37"/>
      <c r="E17" s="52"/>
      <c r="F17" s="52"/>
      <c r="G17" s="52"/>
      <c r="H17" s="52"/>
      <c r="I17" s="52"/>
      <c r="J17" s="52"/>
      <c r="K17" s="52"/>
      <c r="L17" s="28"/>
    </row>
    <row r="18" spans="1:12">
      <c r="A18" s="13" t="s">
        <v>25</v>
      </c>
      <c r="B18" s="24">
        <v>12</v>
      </c>
      <c r="C18" s="60">
        <v>11</v>
      </c>
      <c r="D18" s="35">
        <v>14</v>
      </c>
      <c r="E18" s="50">
        <f>SUM('Under 35'!E18+'35-54'!E18+'55+'!E18)</f>
        <v>14</v>
      </c>
      <c r="F18" s="50">
        <f>SUM('Under 35'!F18+'35-54'!F18+'55+'!F18)</f>
        <v>14</v>
      </c>
      <c r="G18" s="50">
        <f>SUM('Under 35'!G18+'35-54'!G18+'55+'!G18)</f>
        <v>18</v>
      </c>
      <c r="H18" s="50">
        <f>SUM('Under 35'!H18+'35-54'!H18+'55+'!H18)</f>
        <v>16</v>
      </c>
      <c r="I18" s="50">
        <f>SUM('Under 35'!I18+'35-54'!I18+'55+'!I18)</f>
        <v>16</v>
      </c>
      <c r="J18" s="50">
        <f>SUM('Under 35'!J18+'35-54'!J18+'55+'!J18)</f>
        <v>19</v>
      </c>
      <c r="K18" s="50">
        <f>SUM('Under 35'!K18+'35-54'!K18+'55+'!K18)</f>
        <v>15</v>
      </c>
      <c r="L18" s="85">
        <v>15</v>
      </c>
    </row>
    <row r="19" spans="1:12">
      <c r="A19" s="13" t="s">
        <v>26</v>
      </c>
      <c r="B19" s="24">
        <v>12</v>
      </c>
      <c r="C19" s="60">
        <v>13</v>
      </c>
      <c r="D19" s="35">
        <v>9</v>
      </c>
      <c r="E19" s="50">
        <f>SUM('Under 35'!E19+'35-54'!E19+'55+'!E19)</f>
        <v>12</v>
      </c>
      <c r="F19" s="50">
        <f>SUM('Under 35'!F19+'35-54'!F19+'55+'!F19)</f>
        <v>13</v>
      </c>
      <c r="G19" s="50">
        <f>SUM('Under 35'!G19+'35-54'!G19+'55+'!G19)</f>
        <v>13</v>
      </c>
      <c r="H19" s="50">
        <f>SUM('Under 35'!H19+'35-54'!H19+'55+'!H19)</f>
        <v>12</v>
      </c>
      <c r="I19" s="50">
        <f>SUM('Under 35'!I19+'35-54'!I19+'55+'!I19)</f>
        <v>9</v>
      </c>
      <c r="J19" s="50">
        <f>SUM('Under 35'!J19+'35-54'!J19+'55+'!J19)</f>
        <v>12</v>
      </c>
      <c r="K19" s="50">
        <f>SUM('Under 35'!K19+'35-54'!K19+'55+'!K19)</f>
        <v>13</v>
      </c>
      <c r="L19" s="85">
        <v>14</v>
      </c>
    </row>
    <row r="20" spans="1:12">
      <c r="A20" s="13" t="s">
        <v>27</v>
      </c>
      <c r="B20" s="24">
        <v>14</v>
      </c>
      <c r="C20" s="60">
        <v>15</v>
      </c>
      <c r="D20" s="35">
        <v>11</v>
      </c>
      <c r="E20" s="50">
        <f>SUM('Under 35'!E20+'35-54'!E20+'55+'!E20)</f>
        <v>11</v>
      </c>
      <c r="F20" s="50">
        <f>SUM('Under 35'!F20+'35-54'!F20+'55+'!F20)</f>
        <v>12</v>
      </c>
      <c r="G20" s="50">
        <f>SUM('Under 35'!G20+'35-54'!G20+'55+'!G20)</f>
        <v>10</v>
      </c>
      <c r="H20" s="50">
        <f>SUM('Under 35'!H20+'35-54'!H20+'55+'!H20)</f>
        <v>10</v>
      </c>
      <c r="I20" s="50">
        <f>SUM('Under 35'!I20+'35-54'!I20+'55+'!I20)</f>
        <v>11</v>
      </c>
      <c r="J20" s="50">
        <f>SUM('Under 35'!J20+'35-54'!J20+'55+'!J20)</f>
        <v>11</v>
      </c>
      <c r="K20" s="50">
        <f>SUM('Under 35'!K20+'35-54'!K20+'55+'!K20)</f>
        <v>11</v>
      </c>
      <c r="L20" s="85">
        <v>11</v>
      </c>
    </row>
    <row r="21" spans="1:12">
      <c r="A21" s="13" t="s">
        <v>28</v>
      </c>
      <c r="B21" s="24">
        <v>15</v>
      </c>
      <c r="C21" s="60">
        <v>15</v>
      </c>
      <c r="D21" s="35">
        <v>15</v>
      </c>
      <c r="E21" s="50">
        <f>SUM('Under 35'!E21+'35-54'!E21+'55+'!E21)</f>
        <v>18</v>
      </c>
      <c r="F21" s="50">
        <f>SUM('Under 35'!F21+'35-54'!F21+'55+'!F21)</f>
        <v>17</v>
      </c>
      <c r="G21" s="50">
        <f>SUM('Under 35'!G21+'35-54'!G21+'55+'!G21)</f>
        <v>16</v>
      </c>
      <c r="H21" s="52"/>
      <c r="I21" s="52"/>
      <c r="J21" s="52"/>
      <c r="K21" s="52"/>
      <c r="L21" s="28"/>
    </row>
    <row r="22" spans="1:12">
      <c r="A22" s="13" t="s">
        <v>29</v>
      </c>
      <c r="B22" s="24">
        <v>11</v>
      </c>
      <c r="C22" s="60">
        <v>11</v>
      </c>
      <c r="D22" s="35">
        <v>12</v>
      </c>
      <c r="E22" s="50">
        <f>SUM('Under 35'!E22+'35-54'!E22+'55+'!E22)</f>
        <v>9</v>
      </c>
      <c r="F22" s="50">
        <f>SUM('Under 35'!F22+'35-54'!F22+'55+'!F22)</f>
        <v>8</v>
      </c>
      <c r="G22" s="50">
        <f>SUM('Under 35'!G22+'35-54'!G22+'55+'!G22)</f>
        <v>13</v>
      </c>
      <c r="H22" s="50">
        <f>SUM('Under 35'!H22+'35-54'!H22+'55+'!H22)</f>
        <v>13</v>
      </c>
      <c r="I22" s="50">
        <f>SUM('Under 35'!I22+'35-54'!I22+'55+'!I22)</f>
        <v>11</v>
      </c>
      <c r="J22" s="50">
        <f>SUM('Under 35'!J22+'35-54'!J22+'55+'!J22)</f>
        <v>10</v>
      </c>
      <c r="K22" s="50">
        <f>SUM('Under 35'!K22+'35-54'!K22+'55+'!K22)</f>
        <v>11</v>
      </c>
      <c r="L22" s="85">
        <v>9</v>
      </c>
    </row>
    <row r="23" spans="1:12">
      <c r="A23" s="15" t="s">
        <v>30</v>
      </c>
      <c r="B23" s="28"/>
      <c r="C23" s="54"/>
      <c r="D23" s="24">
        <v>9</v>
      </c>
      <c r="E23" s="50">
        <f>SUM('Under 35'!E23+'35-54'!E23+'55+'!E23)</f>
        <v>8</v>
      </c>
      <c r="F23" s="50">
        <f>SUM('Under 35'!F23+'35-54'!F23+'55+'!F23)</f>
        <v>9</v>
      </c>
      <c r="G23" s="50">
        <f>SUM('Under 35'!G23+'35-54'!G23+'55+'!G23)</f>
        <v>8</v>
      </c>
      <c r="H23" s="50">
        <f>SUM('Under 35'!H23+'35-54'!H23+'55+'!H23)</f>
        <v>8</v>
      </c>
      <c r="I23" s="50">
        <f>SUM('Under 35'!I23+'35-54'!I23+'55+'!I23)</f>
        <v>9</v>
      </c>
      <c r="J23" s="50">
        <f>SUM('Under 35'!J23+'35-54'!J23+'55+'!J23)</f>
        <v>9</v>
      </c>
      <c r="K23" s="50">
        <f>SUM('Under 35'!K23+'35-54'!K23+'55+'!K23)</f>
        <v>7</v>
      </c>
      <c r="L23" s="85">
        <v>6</v>
      </c>
    </row>
    <row r="24" spans="1:12">
      <c r="A24" s="15" t="s">
        <v>31</v>
      </c>
      <c r="B24" s="28"/>
      <c r="C24" s="54"/>
      <c r="D24" s="24">
        <v>12</v>
      </c>
      <c r="E24" s="50">
        <f>SUM('Under 35'!E24+'35-54'!E24+'55+'!E24)</f>
        <v>13</v>
      </c>
      <c r="F24" s="50">
        <f>SUM('Under 35'!F24+'35-54'!F24+'55+'!F24)</f>
        <v>12</v>
      </c>
      <c r="G24" s="50">
        <f>SUM('Under 35'!G24+'35-54'!G24+'55+'!G24)</f>
        <v>11</v>
      </c>
      <c r="H24" s="50">
        <f>SUM('Under 35'!H24+'35-54'!H24+'55+'!H24)</f>
        <v>7</v>
      </c>
      <c r="I24" s="50">
        <f>SUM('Under 35'!I24+'35-54'!I24+'55+'!I24)</f>
        <v>6</v>
      </c>
      <c r="J24" s="50">
        <f>SUM('Under 35'!J24+'35-54'!J24+'55+'!J24)</f>
        <v>4</v>
      </c>
      <c r="K24" s="50">
        <f>SUM('Under 35'!K24+'35-54'!K24+'55+'!K24)</f>
        <v>6</v>
      </c>
      <c r="L24" s="85">
        <v>7</v>
      </c>
    </row>
    <row r="25" spans="1:12">
      <c r="A25" s="13" t="s">
        <v>32</v>
      </c>
      <c r="B25" s="24">
        <v>23</v>
      </c>
      <c r="C25" s="60">
        <v>24</v>
      </c>
      <c r="D25" s="35">
        <v>28</v>
      </c>
      <c r="E25" s="50">
        <f>SUM('Under 35'!E25+'35-54'!E25+'55+'!E25)</f>
        <v>29</v>
      </c>
      <c r="F25" s="50">
        <f>SUM('Under 35'!F25+'35-54'!F25+'55+'!F25)</f>
        <v>27</v>
      </c>
      <c r="G25" s="50">
        <f>SUM('Under 35'!G25+'35-54'!G25+'55+'!G25)</f>
        <v>27</v>
      </c>
      <c r="H25" s="50">
        <f>SUM('Under 35'!H25+'35-54'!H25+'55+'!H25)</f>
        <v>27</v>
      </c>
      <c r="I25" s="50">
        <f>SUM('Under 35'!I25+'35-54'!I25+'55+'!I25)</f>
        <v>25</v>
      </c>
      <c r="J25" s="50">
        <f>SUM('Under 35'!J25+'35-54'!J25+'55+'!J25)</f>
        <v>24</v>
      </c>
      <c r="K25" s="50">
        <f>SUM('Under 35'!K25+'35-54'!K25+'55+'!K25)</f>
        <v>20</v>
      </c>
      <c r="L25" s="85">
        <v>18</v>
      </c>
    </row>
    <row r="26" spans="1:12">
      <c r="A26" s="13" t="s">
        <v>81</v>
      </c>
      <c r="B26" s="24">
        <v>22</v>
      </c>
      <c r="C26" s="60">
        <v>24</v>
      </c>
      <c r="D26" s="35">
        <v>23</v>
      </c>
      <c r="E26" s="50">
        <f>SUM('Under 35'!E26+'35-54'!E26+'55+'!E26)</f>
        <v>25</v>
      </c>
      <c r="F26" s="50">
        <f>SUM('Under 35'!F26+'35-54'!F26+'55+'!F26)</f>
        <v>22</v>
      </c>
      <c r="G26" s="50">
        <f>SUM('Under 35'!G26+'35-54'!G26+'55+'!G26)</f>
        <v>22</v>
      </c>
      <c r="H26" s="50">
        <f>SUM('Under 35'!H26+'35-54'!H26+'55+'!H26)</f>
        <v>22</v>
      </c>
      <c r="I26" s="50">
        <f>SUM('Under 35'!I26+'35-54'!I26+'55+'!I26)</f>
        <v>21</v>
      </c>
      <c r="J26" s="50">
        <f>SUM('Under 35'!J26+'35-54'!J26+'55+'!J26)</f>
        <v>22</v>
      </c>
      <c r="K26" s="50">
        <f>SUM('Under 35'!K26+'35-54'!K26+'55+'!K26)</f>
        <v>25</v>
      </c>
      <c r="L26" s="85">
        <v>23</v>
      </c>
    </row>
    <row r="27" spans="1:12">
      <c r="A27" s="13" t="s">
        <v>33</v>
      </c>
      <c r="B27" s="24">
        <v>9</v>
      </c>
      <c r="C27" s="60">
        <v>10</v>
      </c>
      <c r="D27" s="35">
        <v>10</v>
      </c>
      <c r="E27" s="50">
        <f>SUM('Under 35'!E27+'35-54'!E27+'55+'!E27)</f>
        <v>11</v>
      </c>
      <c r="F27" s="50">
        <f>SUM('Under 35'!F27+'35-54'!F27+'55+'!F27)</f>
        <v>13</v>
      </c>
      <c r="G27" s="50">
        <f>SUM('Under 35'!G27+'35-54'!G27+'55+'!G27)</f>
        <v>12</v>
      </c>
      <c r="H27" s="50">
        <f>SUM('Under 35'!H27+'35-54'!H27+'55+'!H27)</f>
        <v>12</v>
      </c>
      <c r="I27" s="50">
        <f>SUM('Under 35'!I27+'35-54'!I27+'55+'!I27)</f>
        <v>11</v>
      </c>
      <c r="J27" s="50">
        <f>SUM('Under 35'!J27+'35-54'!J27+'55+'!J27)</f>
        <v>11</v>
      </c>
      <c r="K27" s="50">
        <f>SUM('Under 35'!K27+'35-54'!K27+'55+'!K27)</f>
        <v>9</v>
      </c>
      <c r="L27" s="85">
        <v>10</v>
      </c>
    </row>
    <row r="28" spans="1:12">
      <c r="A28" s="13" t="s">
        <v>34</v>
      </c>
      <c r="B28" s="24">
        <v>15</v>
      </c>
      <c r="C28" s="60">
        <v>15</v>
      </c>
      <c r="D28" s="35">
        <v>13</v>
      </c>
      <c r="E28" s="50">
        <f>SUM('Under 35'!E28+'35-54'!E28+'55+'!E28)</f>
        <v>17</v>
      </c>
      <c r="F28" s="50">
        <f>SUM('Under 35'!F28+'35-54'!F28+'55+'!F28)</f>
        <v>18</v>
      </c>
      <c r="G28" s="50">
        <f>SUM('Under 35'!G28+'35-54'!G28+'55+'!G28)</f>
        <v>15</v>
      </c>
      <c r="H28" s="50">
        <f>SUM('Under 35'!H28+'35-54'!H28+'55+'!H28)</f>
        <v>16</v>
      </c>
      <c r="I28" s="50">
        <f>SUM('Under 35'!I28+'35-54'!I28+'55+'!I28)</f>
        <v>16</v>
      </c>
      <c r="J28" s="50">
        <f>SUM('Under 35'!J28+'35-54'!J28+'55+'!J28)</f>
        <v>15</v>
      </c>
      <c r="K28" s="50">
        <f>SUM('Under 35'!K28+'35-54'!K28+'55+'!K28)</f>
        <v>14</v>
      </c>
      <c r="L28" s="85">
        <v>13</v>
      </c>
    </row>
    <row r="29" spans="1:12">
      <c r="A29" s="13" t="s">
        <v>35</v>
      </c>
      <c r="B29" s="24">
        <v>22</v>
      </c>
      <c r="C29" s="60">
        <v>25</v>
      </c>
      <c r="D29" s="35">
        <v>24</v>
      </c>
      <c r="E29" s="50">
        <f>SUM('Under 35'!E29+'35-54'!E29+'55+'!E29)</f>
        <v>26</v>
      </c>
      <c r="F29" s="50">
        <f>SUM('Under 35'!F29+'35-54'!F29+'55+'!F29)</f>
        <v>25</v>
      </c>
      <c r="G29" s="50">
        <f>SUM('Under 35'!G29+'35-54'!G29+'55+'!G29)</f>
        <v>25</v>
      </c>
      <c r="H29" s="50">
        <f>SUM('Under 35'!H29+'35-54'!H29+'55+'!H29)</f>
        <v>24</v>
      </c>
      <c r="I29" s="50">
        <f>SUM('Under 35'!I29+'35-54'!I29+'55+'!I29)</f>
        <v>26</v>
      </c>
      <c r="J29" s="50">
        <f>SUM('Under 35'!J29+'35-54'!J29+'55+'!J29)</f>
        <v>24</v>
      </c>
      <c r="K29" s="50">
        <f>SUM('Under 35'!K29+'35-54'!K29+'55+'!K29)</f>
        <v>19</v>
      </c>
      <c r="L29" s="85">
        <v>20</v>
      </c>
    </row>
    <row r="30" spans="1:12">
      <c r="A30" s="13" t="s">
        <v>36</v>
      </c>
      <c r="B30" s="24">
        <v>24</v>
      </c>
      <c r="C30" s="60">
        <v>19</v>
      </c>
      <c r="D30" s="35">
        <v>21</v>
      </c>
      <c r="E30" s="50">
        <f>SUM('Under 35'!E30+'35-54'!E30+'55+'!E30)</f>
        <v>20</v>
      </c>
      <c r="F30" s="50">
        <f>SUM('Under 35'!F30+'35-54'!F30+'55+'!F30)</f>
        <v>20</v>
      </c>
      <c r="G30" s="50">
        <f>SUM('Under 35'!G30+'35-54'!G30+'55+'!G30)</f>
        <v>20</v>
      </c>
      <c r="H30" s="50">
        <f>SUM('Under 35'!H30+'35-54'!H30+'55+'!H30)</f>
        <v>20</v>
      </c>
      <c r="I30" s="50">
        <f>SUM('Under 35'!I30+'35-54'!I30+'55+'!I30)</f>
        <v>16</v>
      </c>
      <c r="J30" s="50">
        <f>SUM('Under 35'!J30+'35-54'!J30+'55+'!J30)</f>
        <v>17</v>
      </c>
      <c r="K30" s="50">
        <f>SUM('Under 35'!K30+'35-54'!K30+'55+'!K30)</f>
        <v>18</v>
      </c>
      <c r="L30" s="85">
        <v>15</v>
      </c>
    </row>
    <row r="31" spans="1:12">
      <c r="A31" s="15" t="s">
        <v>37</v>
      </c>
      <c r="B31" s="28"/>
      <c r="C31" s="78"/>
      <c r="D31" s="24">
        <v>1</v>
      </c>
      <c r="E31" s="50">
        <f>SUM('Under 35'!E31+'35-54'!E31+'55+'!E31)</f>
        <v>1</v>
      </c>
      <c r="F31" s="50">
        <f>SUM('Under 35'!F31+'35-54'!F31+'55+'!F31)</f>
        <v>1</v>
      </c>
      <c r="G31" s="50">
        <f>SUM('Under 35'!G31+'35-54'!G31+'55+'!G31)</f>
        <v>1</v>
      </c>
      <c r="H31" s="50">
        <f>SUM('Under 35'!H31+'35-54'!H31+'55+'!H31)</f>
        <v>1</v>
      </c>
      <c r="I31" s="50">
        <f>SUM('Under 35'!I31+'35-54'!I31+'55+'!I31)</f>
        <v>1</v>
      </c>
      <c r="J31" s="50">
        <f>SUM('Under 35'!J31+'35-54'!J31+'55+'!J31)</f>
        <v>3</v>
      </c>
      <c r="K31" s="50">
        <f>SUM('Under 35'!K31+'35-54'!K31+'55+'!K31)</f>
        <v>3</v>
      </c>
      <c r="L31" s="85">
        <v>4</v>
      </c>
    </row>
    <row r="32" spans="1:12">
      <c r="A32" s="13" t="s">
        <v>38</v>
      </c>
      <c r="B32" s="24">
        <v>4</v>
      </c>
      <c r="C32" s="60">
        <v>4</v>
      </c>
      <c r="D32" s="35">
        <v>3</v>
      </c>
      <c r="E32" s="50">
        <f>SUM('Under 35'!E32+'35-54'!E32+'55+'!E32)</f>
        <v>4</v>
      </c>
      <c r="F32" s="50">
        <f>SUM('Under 35'!F32+'35-54'!F32+'55+'!F32)</f>
        <v>5</v>
      </c>
      <c r="G32" s="50">
        <f>SUM('Under 35'!G32+'35-54'!G32+'55+'!G32)</f>
        <v>3</v>
      </c>
      <c r="H32" s="50">
        <f>SUM('Under 35'!H32+'35-54'!H32+'55+'!H32)</f>
        <v>4</v>
      </c>
      <c r="I32" s="50">
        <f>SUM('Under 35'!I32+'35-54'!I32+'55+'!I32)</f>
        <v>4</v>
      </c>
      <c r="J32" s="50">
        <f>SUM('Under 35'!J32+'35-54'!J32+'55+'!J32)</f>
        <v>4</v>
      </c>
      <c r="K32" s="50">
        <f>SUM('Under 35'!K32+'35-54'!K32+'55+'!K32)</f>
        <v>3</v>
      </c>
      <c r="L32" s="85">
        <v>3</v>
      </c>
    </row>
    <row r="33" spans="1:12">
      <c r="A33" s="13" t="s">
        <v>39</v>
      </c>
      <c r="B33" s="24">
        <v>6</v>
      </c>
      <c r="C33" s="60">
        <v>5</v>
      </c>
      <c r="D33" s="35">
        <v>5</v>
      </c>
      <c r="E33" s="50">
        <f>SUM('Under 35'!E33+'35-54'!E33+'55+'!E33)</f>
        <v>3</v>
      </c>
      <c r="F33" s="50">
        <f>SUM('Under 35'!F33+'35-54'!F33+'55+'!F33)</f>
        <v>5</v>
      </c>
      <c r="G33" s="50">
        <f>SUM('Under 35'!G33+'35-54'!G33+'55+'!G33)</f>
        <v>8</v>
      </c>
      <c r="H33" s="50">
        <f>SUM('Under 35'!H33+'35-54'!H33+'55+'!H33)</f>
        <v>7</v>
      </c>
      <c r="I33" s="50">
        <f>SUM('Under 35'!I33+'35-54'!I33+'55+'!I33)</f>
        <v>7</v>
      </c>
      <c r="J33" s="50">
        <f>SUM('Under 35'!J33+'35-54'!J33+'55+'!J33)</f>
        <v>8</v>
      </c>
      <c r="K33" s="50">
        <f>SUM('Under 35'!K33+'35-54'!K33+'55+'!K33)</f>
        <v>7</v>
      </c>
      <c r="L33" s="85">
        <v>8</v>
      </c>
    </row>
    <row r="34" spans="1:12">
      <c r="A34" s="13" t="s">
        <v>40</v>
      </c>
      <c r="B34" s="24">
        <v>5</v>
      </c>
      <c r="C34" s="60">
        <v>3</v>
      </c>
      <c r="D34" s="35">
        <v>4</v>
      </c>
      <c r="E34" s="50">
        <f>SUM('Under 35'!E34+'35-54'!E34+'55+'!E34)</f>
        <v>6</v>
      </c>
      <c r="F34" s="50">
        <f>SUM('Under 35'!F34+'35-54'!F34+'55+'!F34)</f>
        <v>6</v>
      </c>
      <c r="G34" s="50">
        <f>SUM('Under 35'!G34+'35-54'!G34+'55+'!G34)</f>
        <v>5</v>
      </c>
      <c r="H34" s="50">
        <f>SUM('Under 35'!H34+'35-54'!H34+'55+'!H34)</f>
        <v>3</v>
      </c>
      <c r="I34" s="50">
        <f>SUM('Under 35'!I34+'35-54'!I34+'55+'!I34)</f>
        <v>2</v>
      </c>
      <c r="J34" s="50">
        <f>SUM('Under 35'!J34+'35-54'!J34+'55+'!J34)</f>
        <v>3</v>
      </c>
      <c r="K34" s="50">
        <f>SUM('Under 35'!K34+'35-54'!K34+'55+'!K34)</f>
        <v>3</v>
      </c>
      <c r="L34" s="85">
        <v>3</v>
      </c>
    </row>
    <row r="35" spans="1:12">
      <c r="A35" s="13" t="s">
        <v>41</v>
      </c>
      <c r="B35" s="24">
        <v>13</v>
      </c>
      <c r="C35" s="81">
        <v>15</v>
      </c>
      <c r="D35" s="24">
        <v>16</v>
      </c>
      <c r="E35" s="50">
        <f>SUM('Under 35'!E35+'35-54'!E35+'55+'!E35)</f>
        <v>13</v>
      </c>
      <c r="F35" s="50">
        <f>SUM('Under 35'!F35+'35-54'!F35+'55+'!F35)</f>
        <v>12</v>
      </c>
      <c r="G35" s="50">
        <f>SUM('Under 35'!G35+'35-54'!G35+'55+'!G35)</f>
        <v>13</v>
      </c>
      <c r="H35" s="50">
        <f>SUM('Under 35'!H35+'35-54'!H35+'55+'!H35)</f>
        <v>13</v>
      </c>
      <c r="I35" s="50">
        <f>SUM('Under 35'!I35+'35-54'!I35+'55+'!I35)</f>
        <v>15</v>
      </c>
      <c r="J35" s="50">
        <f>SUM('Under 35'!J35+'35-54'!J35+'55+'!J35)</f>
        <v>17</v>
      </c>
      <c r="K35" s="50">
        <f>SUM('Under 35'!K35+'35-54'!K35+'55+'!K35)</f>
        <v>11</v>
      </c>
      <c r="L35" s="85">
        <v>8</v>
      </c>
    </row>
    <row r="36" spans="1:12">
      <c r="A36" s="13" t="s">
        <v>42</v>
      </c>
      <c r="B36" s="24">
        <v>21</v>
      </c>
      <c r="C36" s="81">
        <v>19</v>
      </c>
      <c r="D36" s="24">
        <v>22</v>
      </c>
      <c r="E36" s="50">
        <f>SUM('Under 35'!E36+'35-54'!E36+'55+'!E36)</f>
        <v>23</v>
      </c>
      <c r="F36" s="50">
        <f>SUM('Under 35'!F36+'35-54'!F36+'55+'!F36)</f>
        <v>24</v>
      </c>
      <c r="G36" s="50">
        <f>SUM('Under 35'!G36+'35-54'!G36+'55+'!G36)</f>
        <v>24</v>
      </c>
      <c r="H36" s="50">
        <f>SUM('Under 35'!H36+'35-54'!H36+'55+'!H36)</f>
        <v>22</v>
      </c>
      <c r="I36" s="50">
        <f>SUM('Under 35'!I36+'35-54'!I36+'55+'!I36)</f>
        <v>22</v>
      </c>
      <c r="J36" s="50">
        <f>SUM('Under 35'!J36+'35-54'!J36+'55+'!J36)</f>
        <v>25</v>
      </c>
      <c r="K36" s="50">
        <f>SUM('Under 35'!K36+'35-54'!K36+'55+'!K36)</f>
        <v>23</v>
      </c>
      <c r="L36" s="85">
        <v>21</v>
      </c>
    </row>
    <row r="37" spans="1:12">
      <c r="A37" s="15" t="s">
        <v>43</v>
      </c>
      <c r="B37" s="28"/>
      <c r="C37" s="82"/>
      <c r="D37" s="28"/>
      <c r="E37" s="52"/>
      <c r="F37" s="52"/>
      <c r="G37" s="50">
        <f>SUM('Under 35'!G37+'35-54'!G37+'55+'!G37)</f>
        <v>4</v>
      </c>
      <c r="H37" s="50">
        <f>SUM('Under 35'!H37+'35-54'!H37+'55+'!H37)</f>
        <v>3</v>
      </c>
      <c r="I37" s="50">
        <f>SUM('Under 35'!I37+'35-54'!I37+'55+'!I37)</f>
        <v>2</v>
      </c>
      <c r="J37" s="50">
        <f>SUM('Under 35'!J37+'35-54'!J37+'55+'!J37)</f>
        <v>3</v>
      </c>
      <c r="K37" s="50">
        <f>SUM('Under 35'!K37+'35-54'!K37+'55+'!K37)</f>
        <v>1</v>
      </c>
      <c r="L37" s="85">
        <v>3</v>
      </c>
    </row>
    <row r="38" spans="1:12">
      <c r="A38" s="15" t="s">
        <v>44</v>
      </c>
      <c r="B38" s="24">
        <v>68</v>
      </c>
      <c r="C38" s="81">
        <v>66</v>
      </c>
      <c r="D38" s="24">
        <v>68</v>
      </c>
      <c r="E38" s="50">
        <f>SUM('Under 35'!E38+'35-54'!E38+'55+'!E38)</f>
        <v>62</v>
      </c>
      <c r="F38" s="50">
        <f>SUM('Under 35'!F38+'35-54'!F38+'55+'!F38)</f>
        <v>58</v>
      </c>
      <c r="G38" s="50">
        <f>SUM('Under 35'!G38+'35-54'!G38+'55+'!G38)</f>
        <v>54</v>
      </c>
      <c r="H38" s="50">
        <f>SUM('Under 35'!H38+'35-54'!H38+'55+'!H38)</f>
        <v>51</v>
      </c>
      <c r="I38" s="50">
        <f>SUM('Under 35'!I38+'35-54'!I38+'55+'!I38)</f>
        <v>52</v>
      </c>
      <c r="J38" s="50">
        <f>SUM('Under 35'!J38+'35-54'!J38+'55+'!J38)</f>
        <v>52</v>
      </c>
      <c r="K38" s="50">
        <f>SUM('Under 35'!K38+'35-54'!K38+'55+'!K38)</f>
        <v>46</v>
      </c>
      <c r="L38" s="85">
        <v>45</v>
      </c>
    </row>
    <row r="39" spans="1:12">
      <c r="A39" s="15" t="s">
        <v>45</v>
      </c>
      <c r="B39" s="28"/>
      <c r="C39" s="82"/>
      <c r="D39" s="28"/>
      <c r="E39" s="52"/>
      <c r="F39" s="52"/>
      <c r="G39" s="52"/>
      <c r="H39" s="50">
        <f>SUM('Under 35'!H39+'35-54'!H39+'55+'!H39)</f>
        <v>7</v>
      </c>
      <c r="I39" s="50">
        <f>SUM('Under 35'!I39+'35-54'!I39+'55+'!I39)</f>
        <v>8</v>
      </c>
      <c r="J39" s="50">
        <f>SUM('Under 35'!J39+'35-54'!J39+'55+'!J39)</f>
        <v>3</v>
      </c>
      <c r="K39" s="50">
        <f>SUM('Under 35'!K39+'35-54'!K39+'55+'!K39)</f>
        <v>6</v>
      </c>
      <c r="L39" s="85">
        <v>9</v>
      </c>
    </row>
    <row r="40" spans="1:12">
      <c r="A40" s="13" t="s">
        <v>46</v>
      </c>
      <c r="B40" s="24">
        <v>37</v>
      </c>
      <c r="C40" s="60">
        <v>36</v>
      </c>
      <c r="D40" s="79">
        <v>39</v>
      </c>
      <c r="E40" s="50">
        <f>SUM('Under 35'!E40+'35-54'!E40+'55+'!E40)</f>
        <v>39</v>
      </c>
      <c r="F40" s="50">
        <f>SUM('Under 35'!F40+'35-54'!F40+'55+'!F40)</f>
        <v>39</v>
      </c>
      <c r="G40" s="50">
        <f>SUM('Under 35'!G40+'35-54'!G40+'55+'!G40)</f>
        <v>38</v>
      </c>
      <c r="H40" s="50">
        <f>SUM('Under 35'!H40+'35-54'!H40+'55+'!H40)</f>
        <v>37</v>
      </c>
      <c r="I40" s="50">
        <f>SUM('Under 35'!I40+'35-54'!I40+'55+'!I40)</f>
        <v>35</v>
      </c>
      <c r="J40" s="50">
        <f>SUM('Under 35'!J40+'35-54'!J40+'55+'!J40)</f>
        <v>35</v>
      </c>
      <c r="K40" s="50">
        <f>SUM('Under 35'!K40+'35-54'!K40+'55+'!K40)</f>
        <v>34</v>
      </c>
      <c r="L40" s="85">
        <v>35</v>
      </c>
    </row>
    <row r="41" spans="1:12">
      <c r="A41" s="13" t="s">
        <v>47</v>
      </c>
      <c r="B41" s="24">
        <v>24</v>
      </c>
      <c r="C41" s="60">
        <v>23</v>
      </c>
      <c r="D41" s="79">
        <v>27</v>
      </c>
      <c r="E41" s="50">
        <f>SUM('Under 35'!E41+'35-54'!E41+'55+'!E41)</f>
        <v>23</v>
      </c>
      <c r="F41" s="50">
        <f>SUM('Under 35'!F41+'35-54'!F41+'55+'!F41)</f>
        <v>25</v>
      </c>
      <c r="G41" s="50">
        <f>SUM('Under 35'!G41+'35-54'!G41+'55+'!G41)</f>
        <v>14</v>
      </c>
      <c r="H41" s="50">
        <f>SUM('Under 35'!H41+'35-54'!H41+'55+'!H41)</f>
        <v>18</v>
      </c>
      <c r="I41" s="50">
        <f>SUM('Under 35'!I41+'35-54'!I41+'55+'!I41)</f>
        <v>19</v>
      </c>
      <c r="J41" s="50">
        <f>SUM('Under 35'!J41+'35-54'!J41+'55+'!J41)</f>
        <v>20</v>
      </c>
      <c r="K41" s="50">
        <f>SUM('Under 35'!K41+'35-54'!K41+'55+'!K41)</f>
        <v>21</v>
      </c>
      <c r="L41" s="85">
        <v>19</v>
      </c>
    </row>
    <row r="42" spans="1:12">
      <c r="A42" s="13" t="s">
        <v>48</v>
      </c>
      <c r="B42" s="24">
        <v>0</v>
      </c>
      <c r="C42" s="60">
        <v>1</v>
      </c>
      <c r="D42" s="79">
        <v>2</v>
      </c>
      <c r="E42" s="50">
        <f>SUM('Under 35'!E42+'35-54'!E42+'55+'!E42)</f>
        <v>3</v>
      </c>
      <c r="F42" s="50">
        <f>SUM('Under 35'!F42+'35-54'!F42+'55+'!F42)</f>
        <v>3</v>
      </c>
      <c r="G42" s="50">
        <f>SUM('Under 35'!G42+'35-54'!G42+'55+'!G42)</f>
        <v>10</v>
      </c>
      <c r="H42" s="50">
        <f>SUM('Under 35'!H42+'35-54'!H42+'55+'!H42)</f>
        <v>5</v>
      </c>
      <c r="I42" s="50">
        <f>SUM('Under 35'!I42+'35-54'!I42+'55+'!I42)</f>
        <v>5</v>
      </c>
      <c r="J42" s="50">
        <f>SUM('Under 35'!J42+'35-54'!J42+'55+'!J42)</f>
        <v>6</v>
      </c>
      <c r="K42" s="50">
        <f>SUM('Under 35'!K42+'35-54'!K42+'55+'!K42)</f>
        <v>5</v>
      </c>
      <c r="L42" s="85">
        <v>7</v>
      </c>
    </row>
    <row r="43" spans="1:12">
      <c r="A43" s="13" t="s">
        <v>49</v>
      </c>
      <c r="B43" s="24">
        <v>30</v>
      </c>
      <c r="C43" s="60">
        <v>35</v>
      </c>
      <c r="D43" s="79">
        <v>36</v>
      </c>
      <c r="E43" s="50">
        <f>SUM('Under 35'!E43+'35-54'!E43+'55+'!E43)</f>
        <v>36</v>
      </c>
      <c r="F43" s="50">
        <f>SUM('Under 35'!F43+'35-54'!F43+'55+'!F43)</f>
        <v>30</v>
      </c>
      <c r="G43" s="50">
        <f>SUM('Under 35'!G43+'35-54'!G43+'55+'!G43)</f>
        <v>31</v>
      </c>
      <c r="H43" s="50">
        <f>SUM('Under 35'!H43+'35-54'!H43+'55+'!H43)</f>
        <v>36</v>
      </c>
      <c r="I43" s="50">
        <f>SUM('Under 35'!I43+'35-54'!I43+'55+'!I43)</f>
        <v>35</v>
      </c>
      <c r="J43" s="50">
        <f>SUM('Under 35'!J43+'35-54'!J43+'55+'!J43)</f>
        <v>32</v>
      </c>
      <c r="K43" s="50">
        <f>SUM('Under 35'!K43+'35-54'!K43+'55+'!K43)</f>
        <v>33</v>
      </c>
      <c r="L43" s="85">
        <v>36</v>
      </c>
    </row>
    <row r="44" spans="1:12">
      <c r="A44" s="13" t="s">
        <v>50</v>
      </c>
      <c r="B44" s="24">
        <v>1</v>
      </c>
      <c r="C44" s="60">
        <v>1</v>
      </c>
      <c r="D44" s="79">
        <v>1</v>
      </c>
      <c r="E44" s="50">
        <f>SUM('Under 35'!E44+'35-54'!E44+'55+'!E44)</f>
        <v>1</v>
      </c>
      <c r="F44" s="50">
        <f>SUM('Under 35'!F44+'35-54'!F44+'55+'!F44)</f>
        <v>1</v>
      </c>
      <c r="G44" s="50">
        <f>SUM('Under 35'!G44+'35-54'!G44+'55+'!G44)</f>
        <v>1</v>
      </c>
      <c r="H44" s="50">
        <f>SUM('Under 35'!H44+'35-54'!H44+'55+'!H44)</f>
        <v>1</v>
      </c>
      <c r="I44" s="50">
        <f>SUM('Under 35'!I44+'35-54'!I44+'55+'!I44)</f>
        <v>0</v>
      </c>
      <c r="J44" s="50">
        <f>SUM('Under 35'!J44+'35-54'!J44+'55+'!J44)</f>
        <v>0</v>
      </c>
      <c r="K44" s="50">
        <f>SUM('Under 35'!K44+'35-54'!K44+'55+'!K44)</f>
        <v>0</v>
      </c>
      <c r="L44" s="24">
        <v>0</v>
      </c>
    </row>
    <row r="45" spans="1:12">
      <c r="A45" s="13" t="s">
        <v>51</v>
      </c>
      <c r="B45" s="24">
        <v>11</v>
      </c>
      <c r="C45" s="60">
        <v>10</v>
      </c>
      <c r="D45" s="79">
        <v>11</v>
      </c>
      <c r="E45" s="50">
        <f>SUM('Under 35'!E45+'35-54'!E45+'55+'!E45)</f>
        <v>13</v>
      </c>
      <c r="F45" s="50">
        <f>SUM('Under 35'!F45+'35-54'!F45+'55+'!F45)</f>
        <v>11</v>
      </c>
      <c r="G45" s="50">
        <f>SUM('Under 35'!G45+'35-54'!G45+'55+'!G45)</f>
        <v>9</v>
      </c>
      <c r="H45" s="50">
        <f>SUM('Under 35'!H45+'35-54'!H45+'55+'!H45)</f>
        <v>6</v>
      </c>
      <c r="I45" s="50">
        <f>SUM('Under 35'!I45+'35-54'!I45+'55+'!I45)</f>
        <v>6</v>
      </c>
      <c r="J45" s="50">
        <f>SUM('Under 35'!J45+'35-54'!J45+'55+'!J45)</f>
        <v>9</v>
      </c>
      <c r="K45" s="50">
        <f>SUM('Under 35'!K45+'35-54'!K45+'55+'!K45)</f>
        <v>9</v>
      </c>
      <c r="L45" s="85">
        <v>10</v>
      </c>
    </row>
    <row r="46" spans="1:12">
      <c r="A46" s="13" t="s">
        <v>52</v>
      </c>
      <c r="B46" s="24">
        <v>5</v>
      </c>
      <c r="C46" s="60">
        <v>6</v>
      </c>
      <c r="D46" s="79">
        <v>9</v>
      </c>
      <c r="E46" s="50">
        <f>SUM('Under 35'!E46+'35-54'!E46+'55+'!E46)</f>
        <v>9</v>
      </c>
      <c r="F46" s="50">
        <f>SUM('Under 35'!F46+'35-54'!F46+'55+'!F46)</f>
        <v>9</v>
      </c>
      <c r="G46" s="50">
        <f>SUM('Under 35'!G46+'35-54'!G46+'55+'!G46)</f>
        <v>9</v>
      </c>
      <c r="H46" s="50">
        <f>SUM('Under 35'!H46+'35-54'!H46+'55+'!H46)</f>
        <v>8</v>
      </c>
      <c r="I46" s="50">
        <f>SUM('Under 35'!I46+'35-54'!I46+'55+'!I46)</f>
        <v>9</v>
      </c>
      <c r="J46" s="50">
        <f>SUM('Under 35'!J46+'35-54'!J46+'55+'!J46)</f>
        <v>10</v>
      </c>
      <c r="K46" s="50">
        <f>SUM('Under 35'!K46+'35-54'!K46+'55+'!K46)</f>
        <v>13</v>
      </c>
      <c r="L46" s="85">
        <v>14</v>
      </c>
    </row>
    <row r="47" spans="1:12">
      <c r="A47" s="13" t="s">
        <v>53</v>
      </c>
      <c r="B47" s="24">
        <v>3</v>
      </c>
      <c r="C47" s="60">
        <v>2</v>
      </c>
      <c r="D47" s="79">
        <v>2</v>
      </c>
      <c r="E47" s="50">
        <f>SUM('Under 35'!E47+'35-54'!E47+'55+'!E47)</f>
        <v>1</v>
      </c>
      <c r="F47" s="50">
        <f>SUM('Under 35'!F47+'35-54'!F47+'55+'!F47)</f>
        <v>3</v>
      </c>
      <c r="G47" s="50">
        <f>SUM('Under 35'!G47+'35-54'!G47+'55+'!G47)</f>
        <v>3</v>
      </c>
      <c r="H47" s="50">
        <f>SUM('Under 35'!H47+'35-54'!H47+'55+'!H47)</f>
        <v>2</v>
      </c>
      <c r="I47" s="50">
        <f>SUM('Under 35'!I47+'35-54'!I47+'55+'!I47)</f>
        <v>3</v>
      </c>
      <c r="J47" s="50">
        <f>SUM('Under 35'!J47+'35-54'!J47+'55+'!J47)</f>
        <v>4</v>
      </c>
      <c r="K47" s="50">
        <f>SUM('Under 35'!K47+'35-54'!K47+'55+'!K47)</f>
        <v>2</v>
      </c>
      <c r="L47" s="85">
        <v>2</v>
      </c>
    </row>
    <row r="48" spans="1:12">
      <c r="A48" s="13" t="s">
        <v>54</v>
      </c>
      <c r="B48" s="24">
        <v>0</v>
      </c>
      <c r="C48" s="60">
        <v>0</v>
      </c>
      <c r="D48" s="79">
        <v>0</v>
      </c>
      <c r="E48" s="50">
        <f>SUM('Under 35'!E48+'35-54'!E48+'55+'!E48)</f>
        <v>0</v>
      </c>
      <c r="F48" s="50">
        <f>SUM('Under 35'!F48+'35-54'!F48+'55+'!F48)</f>
        <v>0</v>
      </c>
      <c r="G48" s="50">
        <f>SUM('Under 35'!G48+'35-54'!G48+'55+'!G48)</f>
        <v>0</v>
      </c>
      <c r="H48" s="50">
        <f>SUM('Under 35'!H48+'35-54'!H48+'55+'!H48)</f>
        <v>0</v>
      </c>
      <c r="I48" s="50">
        <f>SUM('Under 35'!I48+'35-54'!I48+'55+'!I48)</f>
        <v>0</v>
      </c>
      <c r="J48" s="50">
        <f>SUM('Under 35'!J48+'35-54'!J48+'55+'!J48)</f>
        <v>0</v>
      </c>
      <c r="K48" s="50">
        <f>SUM('Under 35'!K48+'35-54'!K48+'55+'!K48)</f>
        <v>0</v>
      </c>
      <c r="L48" s="85">
        <v>0</v>
      </c>
    </row>
    <row r="49" spans="1:12">
      <c r="A49" s="15" t="s">
        <v>55</v>
      </c>
      <c r="B49" s="28"/>
      <c r="C49" s="60">
        <v>0</v>
      </c>
      <c r="D49" s="35">
        <v>1</v>
      </c>
      <c r="E49" s="50">
        <f>SUM('Under 35'!E49+'35-54'!E49+'55+'!E49)</f>
        <v>0</v>
      </c>
      <c r="F49" s="50">
        <f>SUM('Under 35'!F49+'35-54'!F49+'55+'!F49)</f>
        <v>0</v>
      </c>
      <c r="G49" s="50">
        <f>SUM('Under 35'!G49+'35-54'!G49+'55+'!G49)</f>
        <v>1</v>
      </c>
      <c r="H49" s="50">
        <f>SUM('Under 35'!H49+'35-54'!H49+'55+'!H49)</f>
        <v>2</v>
      </c>
      <c r="I49" s="50">
        <f>SUM('Under 35'!I49+'35-54'!I49+'55+'!I49)</f>
        <v>2</v>
      </c>
      <c r="J49" s="50">
        <f>SUM('Under 35'!J49+'35-54'!J49+'55+'!J49)</f>
        <v>2</v>
      </c>
      <c r="K49" s="50">
        <f>SUM('Under 35'!K49+'35-54'!K49+'55+'!K49)</f>
        <v>0</v>
      </c>
      <c r="L49" s="24">
        <v>0</v>
      </c>
    </row>
    <row r="50" spans="1:12">
      <c r="A50" s="13" t="s">
        <v>56</v>
      </c>
      <c r="B50" s="31">
        <v>23</v>
      </c>
      <c r="C50" s="84"/>
      <c r="D50" s="37"/>
      <c r="E50" s="52"/>
      <c r="F50" s="52"/>
      <c r="G50" s="52"/>
      <c r="H50" s="52"/>
      <c r="I50" s="52"/>
      <c r="J50" s="52"/>
      <c r="K50" s="52"/>
      <c r="L50" s="28"/>
    </row>
    <row r="51" spans="1:12">
      <c r="A51" s="13" t="s">
        <v>57</v>
      </c>
      <c r="B51" s="24">
        <v>34</v>
      </c>
      <c r="C51" s="60">
        <v>31</v>
      </c>
      <c r="D51" s="35">
        <v>28</v>
      </c>
      <c r="E51" s="50">
        <f>SUM('Under 35'!E51+'35-54'!E51+'55+'!E51)</f>
        <v>28</v>
      </c>
      <c r="F51" s="50">
        <f>SUM('Under 35'!F51+'35-54'!F51+'55+'!F51)</f>
        <v>26</v>
      </c>
      <c r="G51" s="50">
        <f>SUM('Under 35'!G51+'35-54'!G51+'55+'!G51)</f>
        <v>24</v>
      </c>
      <c r="H51" s="50">
        <f>SUM('Under 35'!H51+'35-54'!H51+'55+'!H51)</f>
        <v>23</v>
      </c>
      <c r="I51" s="50">
        <f>SUM('Under 35'!I51+'35-54'!I51+'55+'!I51)</f>
        <v>23</v>
      </c>
      <c r="J51" s="50">
        <f>SUM('Under 35'!J51+'35-54'!J51+'55+'!J51)</f>
        <v>25</v>
      </c>
      <c r="K51" s="50">
        <f>SUM('Under 35'!K51+'35-54'!K51+'55+'!K51)</f>
        <v>21</v>
      </c>
      <c r="L51" s="85">
        <v>23</v>
      </c>
    </row>
    <row r="52" spans="1:12">
      <c r="A52" s="13" t="s">
        <v>58</v>
      </c>
      <c r="B52" s="24">
        <v>23</v>
      </c>
      <c r="C52" s="60">
        <v>23</v>
      </c>
      <c r="D52" s="35">
        <v>24</v>
      </c>
      <c r="E52" s="50">
        <f>SUM('Under 35'!E52+'35-54'!E52+'55+'!E52)</f>
        <v>25</v>
      </c>
      <c r="F52" s="50">
        <f>SUM('Under 35'!F52+'35-54'!F52+'55+'!F52)</f>
        <v>26</v>
      </c>
      <c r="G52" s="50">
        <f>SUM('Under 35'!G52+'35-54'!G52+'55+'!G52)</f>
        <v>26</v>
      </c>
      <c r="H52" s="50">
        <f>SUM('Under 35'!H52+'35-54'!H52+'55+'!H52)</f>
        <v>23</v>
      </c>
      <c r="I52" s="50">
        <f>SUM('Under 35'!I52+'35-54'!I52+'55+'!I52)</f>
        <v>23</v>
      </c>
      <c r="J52" s="50">
        <f>SUM('Under 35'!J52+'35-54'!J52+'55+'!J52)</f>
        <v>24</v>
      </c>
      <c r="K52" s="50">
        <f>SUM('Under 35'!K52+'35-54'!K52+'55+'!K52)</f>
        <v>14</v>
      </c>
      <c r="L52" s="85">
        <v>13</v>
      </c>
    </row>
    <row r="53" spans="1:12">
      <c r="A53" s="13" t="s">
        <v>59</v>
      </c>
      <c r="B53" s="24">
        <v>12</v>
      </c>
      <c r="C53" s="60">
        <v>17</v>
      </c>
      <c r="D53" s="35">
        <v>17</v>
      </c>
      <c r="E53" s="50">
        <f>SUM('Under 35'!E53+'35-54'!E53+'55+'!E53)</f>
        <v>14</v>
      </c>
      <c r="F53" s="50">
        <f>SUM('Under 35'!F53+'35-54'!F53+'55+'!F53)</f>
        <v>14</v>
      </c>
      <c r="G53" s="50">
        <f>SUM('Under 35'!G53+'35-54'!G53+'55+'!G53)</f>
        <v>12</v>
      </c>
      <c r="H53" s="50">
        <f>SUM('Under 35'!H53+'35-54'!H53+'55+'!H53)</f>
        <v>13</v>
      </c>
      <c r="I53" s="50">
        <f>SUM('Under 35'!I53+'35-54'!I53+'55+'!I53)</f>
        <v>11</v>
      </c>
      <c r="J53" s="50">
        <f>SUM('Under 35'!J53+'35-54'!J53+'55+'!J53)</f>
        <v>13</v>
      </c>
      <c r="K53" s="50">
        <f>SUM('Under 35'!K53+'35-54'!K53+'55+'!K53)</f>
        <v>15</v>
      </c>
      <c r="L53" s="85">
        <v>15</v>
      </c>
    </row>
    <row r="54" spans="1:12">
      <c r="A54" s="15" t="s">
        <v>60</v>
      </c>
      <c r="B54" s="28"/>
      <c r="C54" s="78"/>
      <c r="D54" s="28"/>
      <c r="E54" s="52"/>
      <c r="F54" s="52"/>
      <c r="G54" s="52"/>
      <c r="H54" s="50">
        <f>SUM('Under 35'!H54+'35-54'!H54+'55+'!H54)</f>
        <v>9</v>
      </c>
      <c r="I54" s="50">
        <f>SUM('Under 35'!I54+'35-54'!I54+'55+'!I54)</f>
        <v>9</v>
      </c>
      <c r="J54" s="50">
        <f>SUM('Under 35'!J54+'35-54'!J54+'55+'!J54)</f>
        <v>7</v>
      </c>
      <c r="K54" s="50">
        <f>SUM('Under 35'!K54+'35-54'!K54+'55+'!K54)</f>
        <v>7</v>
      </c>
      <c r="L54" s="85">
        <v>8</v>
      </c>
    </row>
    <row r="55" spans="1:12">
      <c r="A55" s="15" t="s">
        <v>61</v>
      </c>
      <c r="B55" s="28"/>
      <c r="C55" s="60">
        <v>22</v>
      </c>
      <c r="D55" s="35">
        <v>18</v>
      </c>
      <c r="E55" s="50">
        <f>SUM('Under 35'!E55+'35-54'!E55+'55+'!E55)</f>
        <v>17</v>
      </c>
      <c r="F55" s="50">
        <f>SUM('Under 35'!F55+'35-54'!F55+'55+'!F55)</f>
        <v>16</v>
      </c>
      <c r="G55" s="50">
        <f>SUM('Under 35'!G55+'35-54'!G55+'55+'!G55)</f>
        <v>13</v>
      </c>
      <c r="H55" s="50">
        <f>SUM('Under 35'!H55+'35-54'!H55+'55+'!H55)</f>
        <v>14</v>
      </c>
      <c r="I55" s="50">
        <f>SUM('Under 35'!I55+'35-54'!I55+'55+'!I55)</f>
        <v>14</v>
      </c>
      <c r="J55" s="50">
        <f>SUM('Under 35'!J55+'35-54'!J55+'55+'!J55)</f>
        <v>16</v>
      </c>
      <c r="K55" s="50">
        <f>SUM('Under 35'!K55+'35-54'!K55+'55+'!K55)</f>
        <v>14</v>
      </c>
      <c r="L55" s="85">
        <v>12</v>
      </c>
    </row>
    <row r="56" spans="1:12">
      <c r="A56" s="14" t="s">
        <v>62</v>
      </c>
      <c r="B56" s="24">
        <v>5</v>
      </c>
      <c r="C56" s="60">
        <v>6</v>
      </c>
      <c r="D56" s="35">
        <v>7</v>
      </c>
      <c r="E56" s="50">
        <f>SUM('Under 35'!E56+'35-54'!E56+'55+'!E56)</f>
        <v>8</v>
      </c>
      <c r="F56" s="50">
        <f>SUM('Under 35'!F56+'35-54'!F56+'55+'!F56)</f>
        <v>8</v>
      </c>
      <c r="G56" s="52"/>
      <c r="H56" s="52"/>
      <c r="I56" s="52"/>
      <c r="J56" s="52"/>
      <c r="K56" s="52"/>
      <c r="L56" s="28"/>
    </row>
    <row r="57" spans="1:12">
      <c r="A57" s="14" t="s">
        <v>63</v>
      </c>
      <c r="B57" s="24">
        <v>30</v>
      </c>
      <c r="C57" s="60">
        <v>31</v>
      </c>
      <c r="D57" s="35">
        <v>31</v>
      </c>
      <c r="E57" s="50">
        <f>SUM('Under 35'!E57+'35-54'!E57+'55+'!E57)</f>
        <v>30</v>
      </c>
      <c r="F57" s="50">
        <f>SUM('Under 35'!F57+'35-54'!F57+'55+'!F57)</f>
        <v>35</v>
      </c>
      <c r="G57" s="50">
        <f>SUM('Under 35'!G57+'35-54'!G57+'55+'!G57)</f>
        <v>34</v>
      </c>
      <c r="H57" s="50">
        <f>SUM('Under 35'!H57+'35-54'!H57+'55+'!H57)</f>
        <v>35</v>
      </c>
      <c r="I57" s="50">
        <f>SUM('Under 35'!I57+'35-54'!I57+'55+'!I57)</f>
        <v>33</v>
      </c>
      <c r="J57" s="50">
        <f>SUM('Under 35'!J57+'35-54'!J57+'55+'!J57)</f>
        <v>34</v>
      </c>
      <c r="K57" s="50">
        <f>SUM('Under 35'!K57+'35-54'!K57+'55+'!K57)</f>
        <v>31</v>
      </c>
      <c r="L57" s="24">
        <v>29</v>
      </c>
    </row>
    <row r="58" spans="1:12">
      <c r="A58" s="14" t="s">
        <v>64</v>
      </c>
      <c r="B58" s="24">
        <v>30</v>
      </c>
      <c r="C58" s="60">
        <v>28</v>
      </c>
      <c r="D58" s="35">
        <v>26</v>
      </c>
      <c r="E58" s="50">
        <f>SUM('Under 35'!E58+'35-54'!E58+'55+'!E58)</f>
        <v>27</v>
      </c>
      <c r="F58" s="50">
        <f>SUM('Under 35'!F58+'35-54'!F58+'55+'!F58)</f>
        <v>25</v>
      </c>
      <c r="G58" s="50">
        <f>SUM('Under 35'!G58+'35-54'!G58+'55+'!G58)</f>
        <v>27</v>
      </c>
      <c r="H58" s="50">
        <f>SUM('Under 35'!H58+'35-54'!H58+'55+'!H58)</f>
        <v>24</v>
      </c>
      <c r="I58" s="50">
        <f>SUM('Under 35'!I58+'35-54'!I58+'55+'!I58)</f>
        <v>26</v>
      </c>
      <c r="J58" s="50">
        <f>SUM('Under 35'!J58+'35-54'!J58+'55+'!J58)</f>
        <v>26</v>
      </c>
      <c r="K58" s="50">
        <f>SUM('Under 35'!K58+'35-54'!K58+'55+'!K58)</f>
        <v>26</v>
      </c>
      <c r="L58" s="24">
        <v>30</v>
      </c>
    </row>
    <row r="59" spans="1:12">
      <c r="A59" s="15" t="s">
        <v>65</v>
      </c>
      <c r="B59" s="28"/>
      <c r="C59" s="78"/>
      <c r="D59" s="28"/>
      <c r="E59" s="52"/>
      <c r="F59" s="52"/>
      <c r="G59" s="50">
        <f>SUM('Under 35'!G59+'35-54'!G59+'55+'!G59)</f>
        <v>1</v>
      </c>
      <c r="H59" s="50">
        <f>SUM('Under 35'!H59+'35-54'!H59+'55+'!H59)</f>
        <v>0</v>
      </c>
      <c r="I59" s="50">
        <f>SUM('Under 35'!I59+'35-54'!I59+'55+'!I59)</f>
        <v>0</v>
      </c>
      <c r="J59" s="50">
        <f>SUM('Under 35'!J59+'35-54'!J59+'55+'!J59)</f>
        <v>0</v>
      </c>
      <c r="K59" s="50">
        <f>SUM('Under 35'!K59+'35-54'!K59+'55+'!K59)</f>
        <v>0</v>
      </c>
      <c r="L59" s="24">
        <v>0</v>
      </c>
    </row>
    <row r="60" spans="1:12">
      <c r="A60" s="14" t="s">
        <v>66</v>
      </c>
      <c r="B60" s="24">
        <v>12</v>
      </c>
      <c r="C60" s="60">
        <v>10</v>
      </c>
      <c r="D60" s="35">
        <v>11</v>
      </c>
      <c r="E60" s="50">
        <f>SUM('Under 35'!E60+'35-54'!E60+'55+'!E60)</f>
        <v>12</v>
      </c>
      <c r="F60" s="50">
        <f>SUM('Under 35'!F60+'35-54'!F60+'55+'!F60)</f>
        <v>11</v>
      </c>
      <c r="G60" s="52"/>
      <c r="H60" s="52"/>
      <c r="I60" s="52"/>
      <c r="J60" s="52"/>
      <c r="K60" s="52"/>
      <c r="L60" s="28"/>
    </row>
    <row r="61" spans="1:12">
      <c r="A61" s="13" t="s">
        <v>67</v>
      </c>
      <c r="B61" s="24">
        <v>34</v>
      </c>
      <c r="C61" s="60">
        <v>33</v>
      </c>
      <c r="D61" s="35">
        <v>29</v>
      </c>
      <c r="E61" s="50">
        <f>SUM('Under 35'!E61+'35-54'!E61+'55+'!E61)</f>
        <v>31</v>
      </c>
      <c r="F61" s="50">
        <f>SUM('Under 35'!F61+'35-54'!F61+'55+'!F61)</f>
        <v>30</v>
      </c>
      <c r="G61" s="50">
        <f>SUM('Under 35'!G61+'35-54'!G61+'55+'!G61)</f>
        <v>24</v>
      </c>
      <c r="H61" s="50">
        <f>SUM('Under 35'!H61+'35-54'!H61+'55+'!H61)</f>
        <v>30</v>
      </c>
      <c r="I61" s="50">
        <f>SUM('Under 35'!I61+'35-54'!I61+'55+'!I61)</f>
        <v>32</v>
      </c>
      <c r="J61" s="50">
        <f>SUM('Under 35'!J61+'35-54'!J61+'55+'!J61)</f>
        <v>29</v>
      </c>
      <c r="K61" s="50">
        <f>SUM('Under 35'!K61+'35-54'!K61+'55+'!K61)</f>
        <v>22</v>
      </c>
      <c r="L61" s="85">
        <v>25</v>
      </c>
    </row>
    <row r="62" spans="1:12">
      <c r="A62" s="13" t="s">
        <v>68</v>
      </c>
      <c r="B62" s="24">
        <v>6</v>
      </c>
      <c r="C62" s="60">
        <v>6</v>
      </c>
      <c r="D62" s="35">
        <v>6</v>
      </c>
      <c r="E62" s="50">
        <f>SUM('Under 35'!E62+'35-54'!E62+'55+'!E62)</f>
        <v>5</v>
      </c>
      <c r="F62" s="50">
        <f>SUM('Under 35'!F62+'35-54'!F62+'55+'!F62)</f>
        <v>6</v>
      </c>
      <c r="G62" s="50">
        <f>SUM('Under 35'!G62+'35-54'!G62+'55+'!G62)</f>
        <v>5</v>
      </c>
      <c r="H62" s="50">
        <f>SUM('Under 35'!H62+'35-54'!H62+'55+'!H62)</f>
        <v>4</v>
      </c>
      <c r="I62" s="50">
        <f>SUM('Under 35'!I62+'35-54'!I62+'55+'!I62)</f>
        <v>4</v>
      </c>
      <c r="J62" s="50">
        <f>SUM('Under 35'!J62+'35-54'!J62+'55+'!J62)</f>
        <v>3</v>
      </c>
      <c r="K62" s="50">
        <f>SUM('Under 35'!K62+'35-54'!K62+'55+'!K62)</f>
        <v>4</v>
      </c>
      <c r="L62" s="85">
        <v>5</v>
      </c>
    </row>
    <row r="63" spans="1:12">
      <c r="A63" s="13" t="s">
        <v>69</v>
      </c>
      <c r="B63" s="24">
        <v>26</v>
      </c>
      <c r="C63" s="60">
        <v>25</v>
      </c>
      <c r="D63" s="35">
        <v>25</v>
      </c>
      <c r="E63" s="50">
        <f>SUM('Under 35'!E63+'35-54'!E63+'55+'!E63)</f>
        <v>24</v>
      </c>
      <c r="F63" s="50">
        <f>SUM('Under 35'!F63+'35-54'!F63+'55+'!F63)</f>
        <v>23</v>
      </c>
      <c r="G63" s="50">
        <f>SUM('Under 35'!G63+'35-54'!G63+'55+'!G63)</f>
        <v>22</v>
      </c>
      <c r="H63" s="50">
        <f>SUM('Under 35'!H63+'35-54'!H63+'55+'!H63)</f>
        <v>25</v>
      </c>
      <c r="I63" s="50">
        <f>SUM('Under 35'!I63+'35-54'!I63+'55+'!I63)</f>
        <v>24</v>
      </c>
      <c r="J63" s="50">
        <f>SUM('Under 35'!J63+'35-54'!J63+'55+'!J63)</f>
        <v>25</v>
      </c>
      <c r="K63" s="50">
        <f>SUM('Under 35'!K63+'35-54'!K63+'55+'!K63)</f>
        <v>26</v>
      </c>
      <c r="L63" s="85">
        <v>32</v>
      </c>
    </row>
    <row r="64" spans="1:12">
      <c r="A64" s="13" t="s">
        <v>70</v>
      </c>
      <c r="B64" s="24">
        <v>10</v>
      </c>
      <c r="C64" s="60">
        <v>12</v>
      </c>
      <c r="D64" s="35">
        <v>12</v>
      </c>
      <c r="E64" s="50">
        <f>SUM('Under 35'!E64+'35-54'!E64+'55+'!E64)</f>
        <v>12</v>
      </c>
      <c r="F64" s="50">
        <f>SUM('Under 35'!F64+'35-54'!F64+'55+'!F64)</f>
        <v>11</v>
      </c>
      <c r="G64" s="50">
        <f>SUM('Under 35'!G64+'35-54'!G64+'55+'!G64)</f>
        <v>11</v>
      </c>
      <c r="H64" s="50">
        <f>SUM('Under 35'!H64+'35-54'!H64+'55+'!H64)</f>
        <v>11</v>
      </c>
      <c r="I64" s="50">
        <f>SUM('Under 35'!I64+'35-54'!I64+'55+'!I64)</f>
        <v>8</v>
      </c>
      <c r="J64" s="50">
        <f>SUM('Under 35'!J64+'35-54'!J64+'55+'!J64)</f>
        <v>8</v>
      </c>
      <c r="K64" s="50">
        <f>SUM('Under 35'!K64+'35-54'!K64+'55+'!K64)</f>
        <v>6</v>
      </c>
      <c r="L64" s="85">
        <v>7</v>
      </c>
    </row>
    <row r="65" spans="1:14">
      <c r="A65" s="15" t="s">
        <v>71</v>
      </c>
      <c r="B65" s="28"/>
      <c r="C65" s="78"/>
      <c r="D65" s="28"/>
      <c r="E65" s="52"/>
      <c r="F65" s="52"/>
      <c r="G65" s="50">
        <f>SUM('Under 35'!G65+'35-54'!G65+'55+'!G65)</f>
        <v>5</v>
      </c>
      <c r="H65" s="50">
        <f>SUM('Under 35'!H65+'35-54'!H65+'55+'!H65)</f>
        <v>5</v>
      </c>
      <c r="I65" s="50">
        <f>SUM('Under 35'!I65+'35-54'!I65+'55+'!I65)</f>
        <v>6</v>
      </c>
      <c r="J65" s="50">
        <f>SUM('Under 35'!J65+'35-54'!J65+'55+'!J65)</f>
        <v>7</v>
      </c>
      <c r="K65" s="50">
        <f>SUM('Under 35'!K65+'35-54'!K65+'55+'!K65)</f>
        <v>6</v>
      </c>
      <c r="L65" s="85">
        <v>6</v>
      </c>
    </row>
    <row r="66" spans="1:14">
      <c r="A66" s="13" t="s">
        <v>72</v>
      </c>
      <c r="B66" s="24">
        <v>57</v>
      </c>
      <c r="C66" s="60">
        <v>58</v>
      </c>
      <c r="D66" s="35">
        <v>57</v>
      </c>
      <c r="E66" s="50">
        <f>SUM('Under 35'!E66+'35-54'!E66+'55+'!E66)</f>
        <v>53</v>
      </c>
      <c r="F66" s="50">
        <f>SUM('Under 35'!F66+'35-54'!F66+'55+'!F66)</f>
        <v>48</v>
      </c>
      <c r="G66" s="50">
        <f>SUM('Under 35'!G66+'35-54'!G66+'55+'!G66)</f>
        <v>46</v>
      </c>
      <c r="H66" s="50">
        <f>SUM('Under 35'!H66+'35-54'!H66+'55+'!H66)</f>
        <v>43</v>
      </c>
      <c r="I66" s="50">
        <f>SUM('Under 35'!I66+'35-54'!I66+'55+'!I66)</f>
        <v>41</v>
      </c>
      <c r="J66" s="50">
        <f>SUM('Under 35'!J66+'35-54'!J66+'55+'!J66)</f>
        <v>41</v>
      </c>
      <c r="K66" s="50">
        <f>SUM('Under 35'!K66+'35-54'!K66+'55+'!K66)</f>
        <v>36</v>
      </c>
      <c r="L66" s="85">
        <v>33</v>
      </c>
    </row>
    <row r="67" spans="1:14">
      <c r="A67" s="13" t="s">
        <v>73</v>
      </c>
      <c r="B67" s="24">
        <v>6</v>
      </c>
      <c r="C67" s="60">
        <v>6</v>
      </c>
      <c r="D67" s="35">
        <v>7</v>
      </c>
      <c r="E67" s="50">
        <f>SUM('Under 35'!E67+'35-54'!E67+'55+'!E67)</f>
        <v>7</v>
      </c>
      <c r="F67" s="50">
        <f>SUM('Under 35'!F67+'35-54'!F67+'55+'!F67)</f>
        <v>7</v>
      </c>
      <c r="G67" s="50">
        <f>SUM('Under 35'!G67+'35-54'!G67+'55+'!G67)</f>
        <v>9</v>
      </c>
      <c r="H67" s="50">
        <f>SUM('Under 35'!H67+'35-54'!H67+'55+'!H67)</f>
        <v>9</v>
      </c>
      <c r="I67" s="50">
        <f>SUM('Under 35'!I67+'35-54'!I67+'55+'!I67)</f>
        <v>9</v>
      </c>
      <c r="J67" s="50">
        <f>SUM('Under 35'!J67+'35-54'!J67+'55+'!J67)</f>
        <v>9</v>
      </c>
      <c r="K67" s="50">
        <f>SUM('Under 35'!K67+'35-54'!K67+'55+'!K67)</f>
        <v>8</v>
      </c>
      <c r="L67" s="85">
        <v>8</v>
      </c>
    </row>
    <row r="68" spans="1:14">
      <c r="A68" s="13" t="s">
        <v>74</v>
      </c>
      <c r="B68" s="24">
        <v>10</v>
      </c>
      <c r="C68" s="60">
        <v>9</v>
      </c>
      <c r="D68" s="35">
        <v>11</v>
      </c>
      <c r="E68" s="50">
        <f>SUM('Under 35'!E68+'35-54'!E68+'55+'!E68)</f>
        <v>10</v>
      </c>
      <c r="F68" s="50">
        <f>SUM('Under 35'!F68+'35-54'!F68+'55+'!F68)</f>
        <v>8</v>
      </c>
      <c r="G68" s="50">
        <f>SUM('Under 35'!G68+'35-54'!G68+'55+'!G68)</f>
        <v>5</v>
      </c>
      <c r="H68" s="50">
        <f>SUM('Under 35'!H68+'35-54'!H68+'55+'!H68)</f>
        <v>5</v>
      </c>
      <c r="I68" s="50">
        <f>SUM('Under 35'!I68+'35-54'!I68+'55+'!I68)</f>
        <v>5</v>
      </c>
      <c r="J68" s="50">
        <f>SUM('Under 35'!J68+'35-54'!J68+'55+'!J68)</f>
        <v>3</v>
      </c>
      <c r="K68" s="50">
        <f>SUM('Under 35'!K68+'35-54'!K68+'55+'!K68)</f>
        <v>3</v>
      </c>
      <c r="L68" s="85">
        <v>4</v>
      </c>
    </row>
    <row r="69" spans="1:14">
      <c r="A69" s="15" t="s">
        <v>75</v>
      </c>
      <c r="B69" s="28"/>
      <c r="C69" s="78"/>
      <c r="D69" s="28"/>
      <c r="E69" s="52"/>
      <c r="F69" s="52"/>
      <c r="G69" s="50">
        <f>SUM('Under 35'!G69+'35-54'!G69+'55+'!G69)</f>
        <v>1</v>
      </c>
      <c r="H69" s="50">
        <f>SUM('Under 35'!H69+'35-54'!H69+'55+'!H69)</f>
        <v>0</v>
      </c>
      <c r="I69" s="50">
        <f>SUM('Under 35'!I69+'35-54'!I69+'55+'!I69)</f>
        <v>1</v>
      </c>
      <c r="J69" s="50">
        <f>SUM('Under 35'!J69+'35-54'!J69+'55+'!J69)</f>
        <v>1</v>
      </c>
      <c r="K69" s="50">
        <f>SUM('Under 35'!K69+'35-54'!K69+'55+'!K69)</f>
        <v>1</v>
      </c>
      <c r="L69" s="85">
        <v>1</v>
      </c>
    </row>
    <row r="70" spans="1:14">
      <c r="A70" s="15" t="s">
        <v>76</v>
      </c>
      <c r="B70" s="24">
        <v>0</v>
      </c>
      <c r="C70" s="60">
        <v>1</v>
      </c>
      <c r="D70" s="35">
        <v>1</v>
      </c>
      <c r="E70" s="50">
        <f>SUM('Under 35'!E70+'35-54'!E70+'55+'!E70)</f>
        <v>1</v>
      </c>
      <c r="F70" s="50">
        <f>SUM('Under 35'!F70+'35-54'!F70+'55+'!F70)</f>
        <v>1</v>
      </c>
      <c r="G70" s="50">
        <f>SUM('Under 35'!G70+'35-54'!G70+'55+'!G70)</f>
        <v>1</v>
      </c>
      <c r="H70" s="50">
        <f>SUM('Under 35'!H70+'35-54'!H70+'55+'!H70)</f>
        <v>1</v>
      </c>
      <c r="I70" s="50">
        <f>SUM('Under 35'!I70+'35-54'!I70+'55+'!I70)</f>
        <v>1</v>
      </c>
      <c r="J70" s="50">
        <f>SUM('Under 35'!J70+'35-54'!J70+'55+'!J70)</f>
        <v>1</v>
      </c>
      <c r="K70" s="50">
        <f>SUM('Under 35'!K70+'35-54'!K70+'55+'!K70)</f>
        <v>1</v>
      </c>
      <c r="L70" s="85">
        <v>1</v>
      </c>
    </row>
    <row r="71" spans="1:14">
      <c r="A71" s="15" t="s">
        <v>77</v>
      </c>
      <c r="B71" s="24">
        <v>954</v>
      </c>
      <c r="C71" s="60">
        <v>954</v>
      </c>
      <c r="D71" s="35">
        <f>SUM(D3:D70)</f>
        <v>973</v>
      </c>
      <c r="E71" s="50">
        <f>SUM('Under 35'!E71+'35-54'!E71+'55+'!E71)</f>
        <v>972</v>
      </c>
      <c r="F71" s="50">
        <f>SUM('Under 35'!F71+'35-54'!F71+'55+'!F71)</f>
        <v>949</v>
      </c>
      <c r="G71" s="50">
        <f>SUM('Under 35'!G71+'35-54'!G71+'55+'!G71)</f>
        <v>930</v>
      </c>
      <c r="H71" s="50">
        <f>SUM('Under 35'!H71+'35-54'!H71+'55+'!H71)</f>
        <v>915</v>
      </c>
      <c r="I71" s="50">
        <f>SUM('Under 35'!I71+'35-54'!I71+'55+'!I71)</f>
        <v>897</v>
      </c>
      <c r="J71" s="50">
        <f>SUM('Under 35'!J71+'35-54'!J71+'55+'!J71)</f>
        <v>902</v>
      </c>
      <c r="K71" s="50">
        <f>SUM('Under 35'!K71+'35-54'!K71+'55+'!K71)</f>
        <v>844</v>
      </c>
      <c r="L71" s="86">
        <v>850</v>
      </c>
    </row>
    <row r="73" spans="1:14">
      <c r="A73" s="80" t="s">
        <v>78</v>
      </c>
      <c r="B73" s="83"/>
      <c r="C73" s="80"/>
      <c r="D73" s="80"/>
      <c r="E73" s="80"/>
      <c r="F73" s="80"/>
      <c r="G73" s="80"/>
      <c r="H73" s="80"/>
      <c r="I73" s="80"/>
      <c r="J73" s="80"/>
      <c r="K73" s="80"/>
      <c r="L73" s="83"/>
      <c r="M73" s="80"/>
      <c r="N73" s="80"/>
    </row>
    <row r="75" spans="1:14" ht="57" customHeight="1">
      <c r="A75" s="92" t="s">
        <v>8</v>
      </c>
      <c r="B75" s="92"/>
      <c r="C75" s="92"/>
      <c r="D75" s="92"/>
      <c r="E75" s="92"/>
      <c r="F75" s="92"/>
      <c r="G75" s="92"/>
      <c r="H75" s="92"/>
      <c r="I75" s="92"/>
      <c r="J75" s="92"/>
      <c r="K75" s="92"/>
    </row>
  </sheetData>
  <mergeCells count="2">
    <mergeCell ref="A75:K75"/>
    <mergeCell ref="A1:L1"/>
  </mergeCells>
  <pageMargins left="0.7" right="0.7" top="0.75" bottom="0.75" header="0.3" footer="0.3"/>
  <pageSetup scale="91" fitToHeight="2" orientation="portrait" r:id="rId1"/>
  <headerFooter>
    <oddFooter>&amp;C&amp;"-,Bold"Lewis Center for Church Leadership
Wesley Theological Seminary            www.churchleadership.com</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Under 35</vt:lpstr>
      <vt:lpstr>35-54</vt:lpstr>
      <vt:lpstr>55+</vt:lpstr>
      <vt:lpstr>Total # Deacons</vt:lpstr>
      <vt:lpstr>'35-54'!Print_Area</vt:lpstr>
      <vt:lpstr>'55+'!Print_Area</vt:lpstr>
      <vt:lpstr>'Total # Deacons'!Print_Area</vt:lpstr>
      <vt:lpstr>'Under 35'!Print_Area</vt:lpstr>
      <vt:lpstr>'35-54'!Print_Titles</vt:lpstr>
      <vt:lpstr>'55+'!Print_Titles</vt:lpstr>
      <vt:lpstr>'Total # Deacons'!Print_Titles</vt:lpstr>
      <vt:lpstr>'Under 35'!Print_Titles</vt:lpstr>
    </vt:vector>
  </TitlesOfParts>
  <Company>Wesley Theological Seminary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jearnold</dc:creator>
  <cp:lastModifiedBy>jearnold</cp:lastModifiedBy>
  <cp:lastPrinted>2012-08-14T14:20:34Z</cp:lastPrinted>
  <dcterms:created xsi:type="dcterms:W3CDTF">2012-06-07T12:52:46Z</dcterms:created>
  <dcterms:modified xsi:type="dcterms:W3CDTF">2015-08-18T13:40:42Z</dcterms:modified>
</cp:coreProperties>
</file>